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95" windowHeight="5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<sst xmlns="http://schemas.openxmlformats.org/spreadsheetml/2006/main" count="78" uniqueCount="25">
  <si>
    <t>Firefly luciferase</t>
  </si>
  <si>
    <t>Renilla luciferase</t>
  </si>
  <si>
    <t>A</t>
  </si>
  <si>
    <t>B</t>
  </si>
  <si>
    <t>C</t>
  </si>
  <si>
    <t>D</t>
  </si>
  <si>
    <t>E</t>
  </si>
  <si>
    <t>F</t>
  </si>
  <si>
    <t>G</t>
  </si>
  <si>
    <t>H</t>
  </si>
  <si>
    <t>perfect</t>
  </si>
  <si>
    <t>Control</t>
  </si>
  <si>
    <t>Measurment</t>
  </si>
  <si>
    <t>Berechnung der Mittelwerte jeder Spalte</t>
  </si>
  <si>
    <t>Berechnung der Verhaeltnisse Measurment/Control:</t>
  </si>
  <si>
    <t>Mittelwert</t>
  </si>
  <si>
    <t>STDV</t>
  </si>
  <si>
    <t>M1</t>
  </si>
  <si>
    <t>M2</t>
  </si>
  <si>
    <t>M3</t>
  </si>
  <si>
    <t>M4</t>
  </si>
  <si>
    <t>M5</t>
  </si>
  <si>
    <t>M6</t>
  </si>
  <si>
    <t>Korrigiert</t>
  </si>
  <si>
    <t>Raw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</si>
</sst>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rgb="FF57FFA3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1" fontId="2" fillId="0" borderId="0" xfId="55" applyNumberFormat="1" applyFill="1">
      <alignment/>
      <protection/>
    </xf>
    <xf numFmtId="0" fontId="3" fillId="0" borderId="0" xfId="55" applyFont="1" applyAlignment="1">
      <alignment horizontal="left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" fontId="2" fillId="36" borderId="12" xfId="55" applyNumberFormat="1" applyFont="1" applyFill="1" applyBorder="1">
      <alignment/>
      <protection/>
    </xf>
    <xf numFmtId="1" fontId="2" fillId="36" borderId="13" xfId="55" applyNumberFormat="1" applyFill="1" applyBorder="1">
      <alignment/>
      <protection/>
    </xf>
    <xf numFmtId="1" fontId="2" fillId="37" borderId="14" xfId="55" applyNumberFormat="1" applyFill="1" applyBorder="1">
      <alignment/>
      <protection/>
    </xf>
    <xf numFmtId="1" fontId="2" fillId="37" borderId="15" xfId="55" applyNumberFormat="1" applyFill="1" applyBorder="1">
      <alignment/>
      <protection/>
    </xf>
    <xf numFmtId="0" fontId="38" fillId="38" borderId="0" xfId="0" applyFont="1" applyFill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67" fontId="2" fillId="36" borderId="12" xfId="55" applyNumberFormat="1" applyFont="1" applyFill="1" applyBorder="1">
      <alignment/>
      <protection/>
    </xf>
    <xf numFmtId="1" fontId="2" fillId="9" borderId="12" xfId="55" applyNumberFormat="1" applyFont="1" applyFill="1" applyBorder="1">
      <alignment/>
      <protection/>
    </xf>
    <xf numFmtId="168" fontId="2" fillId="9" borderId="12" xfId="55" applyNumberFormat="1" applyFont="1" applyFill="1" applyBorder="1">
      <alignment/>
      <protection/>
    </xf>
    <xf numFmtId="168" fontId="2" fillId="16" borderId="12" xfId="55" applyNumberFormat="1" applyFont="1" applyFill="1" applyBorder="1">
      <alignment/>
      <protection/>
    </xf>
    <xf numFmtId="1" fontId="2" fillId="16" borderId="12" xfId="55" applyNumberFormat="1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-0.01425"/>
          <c:w val="0.808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Sheet1!$C$40:$H$40</c:f>
                <c:numCache>
                  <c:ptCount val="5"/>
                  <c:pt idx="0">
                    <c:v>0.007970497233036814</c:v>
                  </c:pt>
                  <c:pt idx="1">
                    <c:v>0.12057019334731735</c:v>
                  </c:pt>
                  <c:pt idx="2">
                    <c:v>0.07665594213703486</c:v>
                  </c:pt>
                  <c:pt idx="3">
                    <c:v>0.09703883598066469</c:v>
                  </c:pt>
                  <c:pt idx="4">
                    <c:v>0</c:v>
                  </c:pt>
                </c:numCache>
              </c:numRef>
            </c:plus>
            <c:minus>
              <c:numRef>
                <c:f>Sheet1!$C$40:$G$40</c:f>
                <c:numCache>
                  <c:ptCount val="5"/>
                  <c:pt idx="0">
                    <c:v>0.007970497233036814</c:v>
                  </c:pt>
                  <c:pt idx="1">
                    <c:v>0.12057019334731735</c:v>
                  </c:pt>
                  <c:pt idx="2">
                    <c:v>0.07665594213703486</c:v>
                  </c:pt>
                  <c:pt idx="3">
                    <c:v>0.09703883598066469</c:v>
                  </c:pt>
                  <c:pt idx="4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Sheet1!$C$39:$G$39</c:f>
              <c:numCache/>
            </c:numRef>
          </c:val>
        </c:ser>
        <c:axId val="62356375"/>
        <c:axId val="24336464"/>
      </c:barChart>
      <c:catAx>
        <c:axId val="6235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36464"/>
        <c:crosses val="autoZero"/>
        <c:auto val="1"/>
        <c:lblOffset val="100"/>
        <c:tickLblSkip val="1"/>
        <c:noMultiLvlLbl val="0"/>
      </c:catAx>
      <c:valAx>
        <c:axId val="24336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56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51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25</xdr:row>
      <xdr:rowOff>123825</xdr:rowOff>
    </xdr:from>
    <xdr:to>
      <xdr:col>17</xdr:col>
      <xdr:colOff>238125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6353175" y="4886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I44"/>
  <sheetViews>
    <sheetView tabSelected="1" zoomScalePageLayoutView="0" workbookViewId="0" topLeftCell="A19">
      <selection activeCell="D39" sqref="D39:F40"/>
    </sheetView>
  </sheetViews>
  <sheetFormatPr defaultColWidth="9.140625" defaultRowHeight="15"/>
  <cols>
    <col min="3" max="12" width="9.57421875" style="0" bestFit="1" customWidth="1"/>
    <col min="16" max="16" width="9.28125" style="0" bestFit="1" customWidth="1"/>
    <col min="17" max="26" width="9.57421875" style="0" bestFit="1" customWidth="1"/>
    <col min="27" max="27" width="9.28125" style="0" bestFit="1" customWidth="1"/>
  </cols>
  <sheetData>
    <row r="4" spans="1:35" ht="15">
      <c r="A4" s="5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" t="s">
        <v>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>
      <c r="A5" s="2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2"/>
      <c r="O5" s="2"/>
      <c r="P5" s="3">
        <v>1</v>
      </c>
      <c r="Q5" s="3">
        <v>2</v>
      </c>
      <c r="R5" s="3">
        <v>3</v>
      </c>
      <c r="S5" s="3">
        <v>4</v>
      </c>
      <c r="T5" s="3">
        <v>5</v>
      </c>
      <c r="U5" s="3">
        <v>6</v>
      </c>
      <c r="V5" s="3">
        <v>7</v>
      </c>
      <c r="W5" s="3">
        <v>8</v>
      </c>
      <c r="X5" s="3">
        <v>9</v>
      </c>
      <c r="Y5" s="3">
        <v>10</v>
      </c>
      <c r="Z5" s="3">
        <v>11</v>
      </c>
      <c r="AA5" s="3">
        <v>12</v>
      </c>
      <c r="AB5" s="2"/>
      <c r="AC5" s="3"/>
      <c r="AD5" s="3"/>
      <c r="AE5" s="3"/>
      <c r="AF5" s="3"/>
      <c r="AG5" s="3"/>
      <c r="AH5" s="3"/>
      <c r="AI5" s="2"/>
    </row>
    <row r="6" spans="1:35" ht="15">
      <c r="A6" s="2" t="s">
        <v>2</v>
      </c>
      <c r="B6" s="10"/>
      <c r="C6" s="18">
        <v>62809</v>
      </c>
      <c r="D6" s="18">
        <v>64668</v>
      </c>
      <c r="E6" s="18">
        <v>84501</v>
      </c>
      <c r="F6" s="18">
        <v>88336</v>
      </c>
      <c r="G6" s="18"/>
      <c r="H6" s="18">
        <v>1503</v>
      </c>
      <c r="I6" s="18">
        <v>71279</v>
      </c>
      <c r="J6" s="18">
        <v>69083</v>
      </c>
      <c r="K6" s="18">
        <v>185606</v>
      </c>
      <c r="L6" s="18"/>
      <c r="M6" s="12"/>
      <c r="N6" s="2" t="s">
        <v>2</v>
      </c>
      <c r="O6" s="2" t="s">
        <v>2</v>
      </c>
      <c r="P6" s="10"/>
      <c r="Q6" s="18">
        <v>6209649</v>
      </c>
      <c r="R6" s="18">
        <v>4104191</v>
      </c>
      <c r="S6" s="18">
        <v>3896170</v>
      </c>
      <c r="T6" s="18">
        <v>3313565</v>
      </c>
      <c r="U6" s="18"/>
      <c r="V6" s="18">
        <v>3199877</v>
      </c>
      <c r="W6" s="18">
        <v>4057941</v>
      </c>
      <c r="X6" s="18">
        <v>4082129</v>
      </c>
      <c r="Y6" s="18">
        <v>5766390</v>
      </c>
      <c r="Z6" s="18"/>
      <c r="AA6" s="12"/>
      <c r="AB6" s="2" t="s">
        <v>2</v>
      </c>
      <c r="AC6" s="4"/>
      <c r="AD6" s="4"/>
      <c r="AE6" s="4"/>
      <c r="AF6" s="4"/>
      <c r="AG6" s="4"/>
      <c r="AH6" s="4"/>
      <c r="AI6" s="2"/>
    </row>
    <row r="7" spans="1:35" ht="15">
      <c r="A7" s="2" t="s">
        <v>3</v>
      </c>
      <c r="B7" s="11"/>
      <c r="C7" s="18">
        <v>58957</v>
      </c>
      <c r="D7" s="18">
        <v>59288</v>
      </c>
      <c r="E7" s="18">
        <v>82448</v>
      </c>
      <c r="F7" s="18">
        <v>68281</v>
      </c>
      <c r="G7" s="18"/>
      <c r="H7" s="18">
        <v>1211</v>
      </c>
      <c r="I7" s="18">
        <v>50543</v>
      </c>
      <c r="J7" s="18">
        <v>82151</v>
      </c>
      <c r="K7" s="18">
        <v>164467</v>
      </c>
      <c r="L7" s="18"/>
      <c r="M7" s="13"/>
      <c r="N7" s="2" t="s">
        <v>3</v>
      </c>
      <c r="O7" s="2" t="s">
        <v>3</v>
      </c>
      <c r="P7" s="11"/>
      <c r="Q7" s="18">
        <v>5112162</v>
      </c>
      <c r="R7" s="18">
        <v>4802806</v>
      </c>
      <c r="S7" s="18">
        <v>4443470</v>
      </c>
      <c r="T7" s="18">
        <v>2735246</v>
      </c>
      <c r="U7" s="18"/>
      <c r="V7" s="18">
        <v>2928655</v>
      </c>
      <c r="W7" s="18">
        <v>4039473</v>
      </c>
      <c r="X7" s="18">
        <v>4408219</v>
      </c>
      <c r="Y7" s="18">
        <v>6852710</v>
      </c>
      <c r="Z7" s="18"/>
      <c r="AA7" s="13"/>
      <c r="AB7" s="2" t="s">
        <v>3</v>
      </c>
      <c r="AC7" s="4"/>
      <c r="AD7" s="4"/>
      <c r="AE7" s="4"/>
      <c r="AF7" s="4"/>
      <c r="AG7" s="4"/>
      <c r="AH7" s="4"/>
      <c r="AI7" s="2"/>
    </row>
    <row r="8" spans="1:35" ht="15">
      <c r="A8" s="2" t="s">
        <v>4</v>
      </c>
      <c r="B8" s="11"/>
      <c r="C8" s="18">
        <v>54820</v>
      </c>
      <c r="D8" s="18">
        <v>58465</v>
      </c>
      <c r="E8" s="18">
        <v>80209</v>
      </c>
      <c r="F8" s="18">
        <v>68934</v>
      </c>
      <c r="G8" s="18"/>
      <c r="H8" s="18">
        <v>1180</v>
      </c>
      <c r="I8" s="18">
        <v>47654</v>
      </c>
      <c r="J8" s="18">
        <v>54888</v>
      </c>
      <c r="K8" s="18">
        <v>160416</v>
      </c>
      <c r="L8" s="18"/>
      <c r="M8" s="13"/>
      <c r="N8" s="2" t="s">
        <v>4</v>
      </c>
      <c r="O8" s="2" t="s">
        <v>4</v>
      </c>
      <c r="P8" s="11"/>
      <c r="Q8" s="18">
        <v>3497468</v>
      </c>
      <c r="R8" s="18">
        <v>4464864</v>
      </c>
      <c r="S8" s="18">
        <v>4315501</v>
      </c>
      <c r="T8" s="18">
        <v>2234280</v>
      </c>
      <c r="U8" s="18"/>
      <c r="V8" s="18">
        <v>2761072</v>
      </c>
      <c r="W8" s="18">
        <v>3886165</v>
      </c>
      <c r="X8" s="18">
        <v>2876459</v>
      </c>
      <c r="Y8" s="18">
        <v>7276727</v>
      </c>
      <c r="Z8" s="18"/>
      <c r="AA8" s="13"/>
      <c r="AB8" s="2" t="s">
        <v>4</v>
      </c>
      <c r="AC8" s="4"/>
      <c r="AD8" s="4"/>
      <c r="AE8" s="4"/>
      <c r="AF8" s="4"/>
      <c r="AG8" s="4"/>
      <c r="AH8" s="4"/>
      <c r="AI8" s="2"/>
    </row>
    <row r="9" spans="1:35" ht="15">
      <c r="A9" s="2" t="s">
        <v>5</v>
      </c>
      <c r="B9" s="11"/>
      <c r="C9" s="18">
        <v>53507</v>
      </c>
      <c r="D9" s="18">
        <v>70715</v>
      </c>
      <c r="E9" s="18">
        <v>75576</v>
      </c>
      <c r="F9" s="18">
        <v>69493</v>
      </c>
      <c r="G9" s="18"/>
      <c r="H9" s="18">
        <v>1114</v>
      </c>
      <c r="I9" s="18">
        <v>54578</v>
      </c>
      <c r="J9" s="18">
        <v>59018</v>
      </c>
      <c r="K9" s="18">
        <v>158784</v>
      </c>
      <c r="L9" s="18"/>
      <c r="M9" s="13"/>
      <c r="N9" s="2" t="s">
        <v>5</v>
      </c>
      <c r="O9" s="2" t="s">
        <v>5</v>
      </c>
      <c r="P9" s="11"/>
      <c r="Q9" s="18">
        <v>3494869</v>
      </c>
      <c r="R9" s="18">
        <v>4663895</v>
      </c>
      <c r="S9" s="18">
        <v>4168440</v>
      </c>
      <c r="T9" s="18">
        <v>2742279</v>
      </c>
      <c r="U9" s="18"/>
      <c r="V9" s="18">
        <v>3322352</v>
      </c>
      <c r="W9" s="18">
        <v>5287456</v>
      </c>
      <c r="X9" s="18">
        <v>3321074</v>
      </c>
      <c r="Y9" s="18">
        <v>6742856</v>
      </c>
      <c r="Z9" s="18"/>
      <c r="AA9" s="13"/>
      <c r="AB9" s="2" t="s">
        <v>5</v>
      </c>
      <c r="AC9" s="4"/>
      <c r="AD9" s="4"/>
      <c r="AE9" s="4"/>
      <c r="AF9" s="4"/>
      <c r="AG9" s="4"/>
      <c r="AH9" s="4"/>
      <c r="AI9" s="2"/>
    </row>
    <row r="10" spans="1:35" ht="15">
      <c r="A10" s="2" t="s">
        <v>6</v>
      </c>
      <c r="B10" s="11"/>
      <c r="C10" s="18">
        <v>62964</v>
      </c>
      <c r="D10" s="18">
        <v>45464</v>
      </c>
      <c r="E10" s="18">
        <v>76520</v>
      </c>
      <c r="F10" s="18">
        <v>80008</v>
      </c>
      <c r="G10" s="18"/>
      <c r="H10" s="18">
        <v>1306</v>
      </c>
      <c r="I10" s="18">
        <v>63958</v>
      </c>
      <c r="J10" s="18">
        <v>52020</v>
      </c>
      <c r="K10" s="18">
        <v>158637</v>
      </c>
      <c r="L10" s="18"/>
      <c r="M10" s="13"/>
      <c r="N10" s="2" t="s">
        <v>6</v>
      </c>
      <c r="O10" s="2" t="s">
        <v>6</v>
      </c>
      <c r="P10" s="11"/>
      <c r="Q10" s="18">
        <v>5683030</v>
      </c>
      <c r="R10" s="18">
        <v>3028655</v>
      </c>
      <c r="S10" s="18">
        <v>4235195</v>
      </c>
      <c r="T10" s="18">
        <v>3601102</v>
      </c>
      <c r="U10" s="18"/>
      <c r="V10" s="18">
        <v>4794663</v>
      </c>
      <c r="W10" s="18">
        <v>5341749</v>
      </c>
      <c r="X10" s="18">
        <v>2952934</v>
      </c>
      <c r="Y10" s="18">
        <v>6570619</v>
      </c>
      <c r="Z10" s="18"/>
      <c r="AA10" s="13"/>
      <c r="AB10" s="2" t="s">
        <v>6</v>
      </c>
      <c r="AC10" s="4"/>
      <c r="AD10" s="4"/>
      <c r="AE10" s="4"/>
      <c r="AF10" s="4"/>
      <c r="AG10" s="4"/>
      <c r="AH10" s="4"/>
      <c r="AI10" s="2"/>
    </row>
    <row r="11" spans="1:35" ht="15">
      <c r="A11" s="2" t="s">
        <v>7</v>
      </c>
      <c r="B11" s="11"/>
      <c r="C11" s="18">
        <v>58586</v>
      </c>
      <c r="D11" s="18">
        <v>52840</v>
      </c>
      <c r="E11" s="18">
        <v>77885</v>
      </c>
      <c r="F11" s="18">
        <v>71840</v>
      </c>
      <c r="G11" s="18"/>
      <c r="H11" s="18">
        <v>1210</v>
      </c>
      <c r="I11" s="18">
        <v>63412</v>
      </c>
      <c r="J11" s="18">
        <v>71549</v>
      </c>
      <c r="K11" s="18">
        <v>178438</v>
      </c>
      <c r="L11" s="18"/>
      <c r="M11" s="13"/>
      <c r="N11" s="2" t="s">
        <v>7</v>
      </c>
      <c r="O11" s="2" t="s">
        <v>7</v>
      </c>
      <c r="P11" s="11"/>
      <c r="Q11" s="18">
        <v>4414743</v>
      </c>
      <c r="R11" s="18">
        <v>3863491</v>
      </c>
      <c r="S11" s="18">
        <v>4746903</v>
      </c>
      <c r="T11" s="18">
        <v>3393804</v>
      </c>
      <c r="U11" s="18"/>
      <c r="V11" s="18">
        <v>2392619</v>
      </c>
      <c r="W11" s="18">
        <v>5244752</v>
      </c>
      <c r="X11" s="18">
        <v>4208358</v>
      </c>
      <c r="Y11" s="18">
        <v>7436541</v>
      </c>
      <c r="Z11" s="18"/>
      <c r="AA11" s="13"/>
      <c r="AB11" s="2" t="s">
        <v>7</v>
      </c>
      <c r="AC11" s="4"/>
      <c r="AD11" s="4"/>
      <c r="AE11" s="4"/>
      <c r="AF11" s="4"/>
      <c r="AG11" s="4"/>
      <c r="AH11" s="4"/>
      <c r="AI11" s="2"/>
    </row>
    <row r="12" spans="1:35" ht="15">
      <c r="A12" s="2" t="s">
        <v>8</v>
      </c>
      <c r="B12" s="11"/>
      <c r="C12" s="18">
        <v>62560</v>
      </c>
      <c r="D12" s="18">
        <v>55619</v>
      </c>
      <c r="E12" s="18">
        <v>79541</v>
      </c>
      <c r="F12" s="18">
        <v>67718</v>
      </c>
      <c r="G12" s="18"/>
      <c r="H12" s="18">
        <v>1127</v>
      </c>
      <c r="I12" s="18">
        <v>61029</v>
      </c>
      <c r="J12" s="18">
        <v>69533</v>
      </c>
      <c r="K12" s="18">
        <v>169811</v>
      </c>
      <c r="L12" s="18"/>
      <c r="M12" s="13"/>
      <c r="N12" s="2" t="s">
        <v>8</v>
      </c>
      <c r="O12" s="2" t="s">
        <v>8</v>
      </c>
      <c r="P12" s="11"/>
      <c r="Q12" s="18">
        <v>4970314</v>
      </c>
      <c r="R12" s="18">
        <v>3413360</v>
      </c>
      <c r="S12" s="18">
        <v>4119942</v>
      </c>
      <c r="T12" s="18">
        <v>3221373</v>
      </c>
      <c r="U12" s="18"/>
      <c r="V12" s="18">
        <v>2670198</v>
      </c>
      <c r="W12" s="18">
        <v>5414511</v>
      </c>
      <c r="X12" s="18">
        <v>3923860</v>
      </c>
      <c r="Y12" s="18">
        <v>6466135</v>
      </c>
      <c r="Z12" s="18"/>
      <c r="AA12" s="13"/>
      <c r="AB12" s="2" t="s">
        <v>8</v>
      </c>
      <c r="AC12" s="4"/>
      <c r="AD12" s="4"/>
      <c r="AE12" s="4"/>
      <c r="AF12" s="4"/>
      <c r="AG12" s="4"/>
      <c r="AH12" s="4"/>
      <c r="AI12" s="2"/>
    </row>
    <row r="13" spans="1:35" ht="15">
      <c r="A13" s="2" t="s">
        <v>9</v>
      </c>
      <c r="B13" s="11"/>
      <c r="C13" s="18">
        <v>67636</v>
      </c>
      <c r="D13" s="18">
        <v>52420</v>
      </c>
      <c r="E13" s="18">
        <v>73707</v>
      </c>
      <c r="F13" s="18">
        <v>63572</v>
      </c>
      <c r="G13" s="18"/>
      <c r="H13" s="18">
        <v>1191</v>
      </c>
      <c r="I13" s="18">
        <v>63310</v>
      </c>
      <c r="J13" s="18">
        <v>81814</v>
      </c>
      <c r="K13" s="18">
        <v>193648</v>
      </c>
      <c r="L13" s="18"/>
      <c r="M13" s="13"/>
      <c r="N13" s="2" t="s">
        <v>9</v>
      </c>
      <c r="O13" s="2" t="s">
        <v>9</v>
      </c>
      <c r="P13" s="11"/>
      <c r="Q13" s="18">
        <v>6359627</v>
      </c>
      <c r="R13" s="18">
        <v>3840656</v>
      </c>
      <c r="S13" s="18">
        <v>3828671</v>
      </c>
      <c r="T13" s="18">
        <v>2989150</v>
      </c>
      <c r="U13" s="18"/>
      <c r="V13" s="18">
        <v>3492798</v>
      </c>
      <c r="W13" s="18">
        <v>4410171</v>
      </c>
      <c r="X13" s="18">
        <v>4819805</v>
      </c>
      <c r="Y13" s="18">
        <v>7518321</v>
      </c>
      <c r="Z13" s="18"/>
      <c r="AA13" s="13"/>
      <c r="AB13" s="2" t="s">
        <v>9</v>
      </c>
      <c r="AC13" s="4"/>
      <c r="AD13" s="4"/>
      <c r="AE13" s="4"/>
      <c r="AF13" s="4"/>
      <c r="AG13" s="4"/>
      <c r="AH13" s="4"/>
      <c r="AI13" s="2"/>
    </row>
    <row r="14" spans="2:27" ht="15">
      <c r="B14" s="6" t="s">
        <v>10</v>
      </c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6" t="s">
        <v>10</v>
      </c>
      <c r="I14" s="7">
        <v>1</v>
      </c>
      <c r="J14" s="7">
        <v>2</v>
      </c>
      <c r="K14" s="7">
        <v>3</v>
      </c>
      <c r="L14" s="7">
        <v>4</v>
      </c>
      <c r="M14" s="7">
        <v>5</v>
      </c>
      <c r="P14" s="6" t="s">
        <v>10</v>
      </c>
      <c r="Q14" s="7">
        <v>1</v>
      </c>
      <c r="R14" s="7">
        <v>2</v>
      </c>
      <c r="S14" s="7">
        <v>3</v>
      </c>
      <c r="T14" s="7">
        <v>4</v>
      </c>
      <c r="U14" s="7">
        <v>5</v>
      </c>
      <c r="V14" s="6" t="s">
        <v>10</v>
      </c>
      <c r="W14" s="7">
        <v>1</v>
      </c>
      <c r="X14" s="7">
        <v>2</v>
      </c>
      <c r="Y14" s="7">
        <v>3</v>
      </c>
      <c r="Z14" s="7">
        <v>4</v>
      </c>
      <c r="AA14" s="7">
        <v>5</v>
      </c>
    </row>
    <row r="15" spans="2:27" ht="15">
      <c r="B15" s="8" t="s">
        <v>11</v>
      </c>
      <c r="C15" s="8"/>
      <c r="D15" s="8"/>
      <c r="E15" s="8"/>
      <c r="F15" s="8"/>
      <c r="G15" s="8"/>
      <c r="H15" s="9" t="s">
        <v>12</v>
      </c>
      <c r="I15" s="9"/>
      <c r="J15" s="9"/>
      <c r="K15" s="9"/>
      <c r="L15" s="9"/>
      <c r="M15" s="9"/>
      <c r="P15" s="8" t="s">
        <v>11</v>
      </c>
      <c r="Q15" s="8"/>
      <c r="R15" s="8"/>
      <c r="S15" s="8"/>
      <c r="T15" s="8"/>
      <c r="U15" s="8"/>
      <c r="V15" s="9" t="s">
        <v>12</v>
      </c>
      <c r="W15" s="9"/>
      <c r="X15" s="9"/>
      <c r="Y15" s="9"/>
      <c r="Z15" s="9"/>
      <c r="AA15" s="9"/>
    </row>
    <row r="17" spans="1:16" ht="15">
      <c r="A17" t="s">
        <v>23</v>
      </c>
      <c r="P17" t="s">
        <v>24</v>
      </c>
    </row>
    <row r="18" spans="1:27" ht="15">
      <c r="A18" s="2"/>
      <c r="B18" s="3">
        <v>1</v>
      </c>
      <c r="C18" s="3">
        <v>2</v>
      </c>
      <c r="D18" s="3">
        <v>3</v>
      </c>
      <c r="E18" s="3">
        <v>4</v>
      </c>
      <c r="F18" s="3">
        <v>5</v>
      </c>
      <c r="G18" s="3">
        <v>6</v>
      </c>
      <c r="H18" s="3">
        <v>7</v>
      </c>
      <c r="I18" s="3">
        <v>8</v>
      </c>
      <c r="J18" s="3">
        <v>9</v>
      </c>
      <c r="K18" s="3">
        <v>10</v>
      </c>
      <c r="L18" s="3">
        <v>11</v>
      </c>
      <c r="M18" s="3">
        <v>12</v>
      </c>
      <c r="O18" s="2"/>
      <c r="P18" s="3">
        <v>1</v>
      </c>
      <c r="Q18" s="3">
        <v>2</v>
      </c>
      <c r="R18" s="3">
        <v>3</v>
      </c>
      <c r="S18" s="3">
        <v>4</v>
      </c>
      <c r="T18" s="3">
        <v>5</v>
      </c>
      <c r="U18" s="3">
        <v>6</v>
      </c>
      <c r="V18" s="3">
        <v>7</v>
      </c>
      <c r="W18" s="3">
        <v>8</v>
      </c>
      <c r="X18" s="3">
        <v>9</v>
      </c>
      <c r="Y18" s="3">
        <v>10</v>
      </c>
      <c r="Z18" s="3">
        <v>11</v>
      </c>
      <c r="AA18" s="3">
        <v>12</v>
      </c>
    </row>
    <row r="19" spans="1:27" ht="15">
      <c r="A19" s="2" t="s">
        <v>2</v>
      </c>
      <c r="B19" s="20" t="e">
        <f>B6/P6</f>
        <v>#DIV/0!</v>
      </c>
      <c r="C19" s="21">
        <f aca="true" t="shared" si="0" ref="C19:M26">C6/Q6</f>
        <v>0.010114742395262598</v>
      </c>
      <c r="D19" s="21">
        <f t="shared" si="0"/>
        <v>0.01575657663105835</v>
      </c>
      <c r="E19" s="21"/>
      <c r="F19" s="21"/>
      <c r="G19" s="21"/>
      <c r="H19" s="22">
        <f t="shared" si="0"/>
        <v>0.00046970555430724366</v>
      </c>
      <c r="I19" s="22">
        <f t="shared" si="0"/>
        <v>0.017565312063433154</v>
      </c>
      <c r="J19" s="22">
        <f t="shared" si="0"/>
        <v>0.016923277044894956</v>
      </c>
      <c r="K19" s="22"/>
      <c r="L19" s="22" t="e">
        <f t="shared" si="0"/>
        <v>#DIV/0!</v>
      </c>
      <c r="M19" s="23" t="e">
        <f t="shared" si="0"/>
        <v>#DIV/0!</v>
      </c>
      <c r="O19" s="2" t="s">
        <v>2</v>
      </c>
      <c r="P19" s="19" t="e">
        <f>B6/P6</f>
        <v>#DIV/0!</v>
      </c>
      <c r="Q19" s="19">
        <f aca="true" t="shared" si="1" ref="Q19:AA19">C6/Q6</f>
        <v>0.010114742395262598</v>
      </c>
      <c r="R19" s="19">
        <f t="shared" si="1"/>
        <v>0.01575657663105835</v>
      </c>
      <c r="S19" s="19">
        <f t="shared" si="1"/>
        <v>0.02168822202316634</v>
      </c>
      <c r="T19" s="19">
        <f t="shared" si="1"/>
        <v>0.02665890061006801</v>
      </c>
      <c r="U19" s="19" t="e">
        <f t="shared" si="1"/>
        <v>#DIV/0!</v>
      </c>
      <c r="V19" s="19">
        <f t="shared" si="1"/>
        <v>0.00046970555430724366</v>
      </c>
      <c r="W19" s="19">
        <f t="shared" si="1"/>
        <v>0.017565312063433154</v>
      </c>
      <c r="X19" s="19">
        <f t="shared" si="1"/>
        <v>0.016923277044894956</v>
      </c>
      <c r="Y19" s="19">
        <f t="shared" si="1"/>
        <v>0.03218755581915202</v>
      </c>
      <c r="Z19" s="19" t="e">
        <f t="shared" si="1"/>
        <v>#DIV/0!</v>
      </c>
      <c r="AA19" s="19" t="e">
        <f t="shared" si="1"/>
        <v>#DIV/0!</v>
      </c>
    </row>
    <row r="20" spans="1:27" ht="15">
      <c r="A20" s="2" t="s">
        <v>3</v>
      </c>
      <c r="B20" s="20" t="e">
        <f aca="true" t="shared" si="2" ref="B20:B26">B7/P7</f>
        <v>#DIV/0!</v>
      </c>
      <c r="C20" s="21">
        <f t="shared" si="0"/>
        <v>0.011532693995221591</v>
      </c>
      <c r="D20" s="21">
        <f t="shared" si="0"/>
        <v>0.012344450306758174</v>
      </c>
      <c r="E20" s="21">
        <f t="shared" si="0"/>
        <v>0.01855486815484295</v>
      </c>
      <c r="F20" s="21">
        <f t="shared" si="0"/>
        <v>0.02496338537740298</v>
      </c>
      <c r="G20" s="21" t="e">
        <f t="shared" si="0"/>
        <v>#DIV/0!</v>
      </c>
      <c r="H20" s="22">
        <f t="shared" si="0"/>
        <v>0.00041350039523262383</v>
      </c>
      <c r="I20" s="22">
        <f t="shared" si="0"/>
        <v>0.0125122757349783</v>
      </c>
      <c r="J20" s="22">
        <f t="shared" si="0"/>
        <v>0.018635870858503174</v>
      </c>
      <c r="K20" s="22">
        <f t="shared" si="0"/>
        <v>0.024000286018232203</v>
      </c>
      <c r="L20" s="22" t="e">
        <f t="shared" si="0"/>
        <v>#DIV/0!</v>
      </c>
      <c r="M20" s="23" t="e">
        <f t="shared" si="0"/>
        <v>#DIV/0!</v>
      </c>
      <c r="O20" s="2" t="s">
        <v>3</v>
      </c>
      <c r="P20" s="19" t="e">
        <f aca="true" t="shared" si="3" ref="P20:P26">B7/P7</f>
        <v>#DIV/0!</v>
      </c>
      <c r="Q20" s="19">
        <f aca="true" t="shared" si="4" ref="Q20:Q26">C7/Q7</f>
        <v>0.011532693995221591</v>
      </c>
      <c r="R20" s="19">
        <f aca="true" t="shared" si="5" ref="R20:R26">D7/R7</f>
        <v>0.012344450306758174</v>
      </c>
      <c r="S20" s="19">
        <f aca="true" t="shared" si="6" ref="S20:S26">E7/S7</f>
        <v>0.01855486815484295</v>
      </c>
      <c r="T20" s="19">
        <f aca="true" t="shared" si="7" ref="T20:T26">F7/T7</f>
        <v>0.02496338537740298</v>
      </c>
      <c r="U20" s="19" t="e">
        <f aca="true" t="shared" si="8" ref="U20:U26">G7/U7</f>
        <v>#DIV/0!</v>
      </c>
      <c r="V20" s="19">
        <f aca="true" t="shared" si="9" ref="V20:V26">H7/V7</f>
        <v>0.00041350039523262383</v>
      </c>
      <c r="W20" s="19">
        <f aca="true" t="shared" si="10" ref="W20:W26">I7/W7</f>
        <v>0.0125122757349783</v>
      </c>
      <c r="X20" s="19">
        <f aca="true" t="shared" si="11" ref="X20:X26">J7/X7</f>
        <v>0.018635870858503174</v>
      </c>
      <c r="Y20" s="19">
        <f aca="true" t="shared" si="12" ref="Y20:Y26">K7/Y7</f>
        <v>0.024000286018232203</v>
      </c>
      <c r="Z20" s="19" t="e">
        <f aca="true" t="shared" si="13" ref="Z20:Z26">L7/Z7</f>
        <v>#DIV/0!</v>
      </c>
      <c r="AA20" s="19" t="e">
        <f aca="true" t="shared" si="14" ref="AA20:AA26">M7/AA7</f>
        <v>#DIV/0!</v>
      </c>
    </row>
    <row r="21" spans="1:27" ht="15">
      <c r="A21" s="2" t="s">
        <v>4</v>
      </c>
      <c r="B21" s="20" t="e">
        <f t="shared" si="2"/>
        <v>#DIV/0!</v>
      </c>
      <c r="C21" s="21">
        <f t="shared" si="0"/>
        <v>0.015674196304297852</v>
      </c>
      <c r="D21" s="21">
        <f t="shared" si="0"/>
        <v>0.01309446379553778</v>
      </c>
      <c r="E21" s="21">
        <f t="shared" si="0"/>
        <v>0.01858625452757397</v>
      </c>
      <c r="F21" s="21"/>
      <c r="G21" s="21" t="e">
        <f t="shared" si="0"/>
        <v>#DIV/0!</v>
      </c>
      <c r="H21" s="22">
        <f t="shared" si="0"/>
        <v>0.0004273702388057972</v>
      </c>
      <c r="I21" s="22">
        <f t="shared" si="0"/>
        <v>0.012262474701923362</v>
      </c>
      <c r="J21" s="22">
        <f t="shared" si="0"/>
        <v>0.019081794664898753</v>
      </c>
      <c r="K21" s="22">
        <f t="shared" si="0"/>
        <v>0.022045076034871172</v>
      </c>
      <c r="L21" s="22" t="e">
        <f t="shared" si="0"/>
        <v>#DIV/0!</v>
      </c>
      <c r="M21" s="23" t="e">
        <f t="shared" si="0"/>
        <v>#DIV/0!</v>
      </c>
      <c r="O21" s="2" t="s">
        <v>4</v>
      </c>
      <c r="P21" s="19" t="e">
        <f t="shared" si="3"/>
        <v>#DIV/0!</v>
      </c>
      <c r="Q21" s="19">
        <f t="shared" si="4"/>
        <v>0.015674196304297852</v>
      </c>
      <c r="R21" s="19">
        <f t="shared" si="5"/>
        <v>0.01309446379553778</v>
      </c>
      <c r="S21" s="19">
        <f t="shared" si="6"/>
        <v>0.01858625452757397</v>
      </c>
      <c r="T21" s="19">
        <f t="shared" si="7"/>
        <v>0.03085289220688544</v>
      </c>
      <c r="U21" s="19" t="e">
        <f t="shared" si="8"/>
        <v>#DIV/0!</v>
      </c>
      <c r="V21" s="19">
        <f t="shared" si="9"/>
        <v>0.0004273702388057972</v>
      </c>
      <c r="W21" s="19">
        <f t="shared" si="10"/>
        <v>0.012262474701923362</v>
      </c>
      <c r="X21" s="19">
        <f t="shared" si="11"/>
        <v>0.019081794664898753</v>
      </c>
      <c r="Y21" s="19">
        <f t="shared" si="12"/>
        <v>0.022045076034871172</v>
      </c>
      <c r="Z21" s="19" t="e">
        <f t="shared" si="13"/>
        <v>#DIV/0!</v>
      </c>
      <c r="AA21" s="19" t="e">
        <f t="shared" si="14"/>
        <v>#DIV/0!</v>
      </c>
    </row>
    <row r="22" spans="1:27" ht="15">
      <c r="A22" s="2" t="s">
        <v>5</v>
      </c>
      <c r="B22" s="20" t="e">
        <f t="shared" si="2"/>
        <v>#DIV/0!</v>
      </c>
      <c r="C22" s="21">
        <f t="shared" si="0"/>
        <v>0.015310158978777173</v>
      </c>
      <c r="D22" s="21">
        <f t="shared" si="0"/>
        <v>0.015162219561117907</v>
      </c>
      <c r="E22" s="21">
        <f t="shared" si="0"/>
        <v>0.01813052364913493</v>
      </c>
      <c r="F22" s="21"/>
      <c r="G22" s="21" t="e">
        <f t="shared" si="0"/>
        <v>#DIV/0!</v>
      </c>
      <c r="H22" s="22">
        <f t="shared" si="0"/>
        <v>0.0003353046275650503</v>
      </c>
      <c r="I22" s="22">
        <f t="shared" si="0"/>
        <v>0.010322166274291455</v>
      </c>
      <c r="J22" s="22">
        <f t="shared" si="0"/>
        <v>0.017770757291165448</v>
      </c>
      <c r="K22" s="22">
        <f t="shared" si="0"/>
        <v>0.02354847856753874</v>
      </c>
      <c r="L22" s="22" t="e">
        <f t="shared" si="0"/>
        <v>#DIV/0!</v>
      </c>
      <c r="M22" s="23" t="e">
        <f t="shared" si="0"/>
        <v>#DIV/0!</v>
      </c>
      <c r="O22" s="2" t="s">
        <v>5</v>
      </c>
      <c r="P22" s="19" t="e">
        <f t="shared" si="3"/>
        <v>#DIV/0!</v>
      </c>
      <c r="Q22" s="19">
        <f t="shared" si="4"/>
        <v>0.015310158978777173</v>
      </c>
      <c r="R22" s="19">
        <f t="shared" si="5"/>
        <v>0.015162219561117907</v>
      </c>
      <c r="S22" s="19">
        <f t="shared" si="6"/>
        <v>0.01813052364913493</v>
      </c>
      <c r="T22" s="19">
        <f t="shared" si="7"/>
        <v>0.025341331060770987</v>
      </c>
      <c r="U22" s="19" t="e">
        <f t="shared" si="8"/>
        <v>#DIV/0!</v>
      </c>
      <c r="V22" s="19">
        <f t="shared" si="9"/>
        <v>0.0003353046275650503</v>
      </c>
      <c r="W22" s="19">
        <f t="shared" si="10"/>
        <v>0.010322166274291455</v>
      </c>
      <c r="X22" s="19">
        <f t="shared" si="11"/>
        <v>0.017770757291165448</v>
      </c>
      <c r="Y22" s="19">
        <f t="shared" si="12"/>
        <v>0.02354847856753874</v>
      </c>
      <c r="Z22" s="19" t="e">
        <f t="shared" si="13"/>
        <v>#DIV/0!</v>
      </c>
      <c r="AA22" s="19" t="e">
        <f t="shared" si="14"/>
        <v>#DIV/0!</v>
      </c>
    </row>
    <row r="23" spans="1:27" ht="15">
      <c r="A23" s="2" t="s">
        <v>6</v>
      </c>
      <c r="B23" s="20" t="e">
        <f t="shared" si="2"/>
        <v>#DIV/0!</v>
      </c>
      <c r="C23" s="21">
        <f t="shared" si="0"/>
        <v>0.011079301006681296</v>
      </c>
      <c r="D23" s="21">
        <f t="shared" si="0"/>
        <v>0.015011283886741805</v>
      </c>
      <c r="E23" s="21">
        <f t="shared" si="0"/>
        <v>0.01806764505530442</v>
      </c>
      <c r="F23" s="21">
        <f t="shared" si="0"/>
        <v>0.022217643376944058</v>
      </c>
      <c r="G23" s="21" t="e">
        <f t="shared" si="0"/>
        <v>#DIV/0!</v>
      </c>
      <c r="H23" s="22">
        <f t="shared" si="0"/>
        <v>0.00027238619273137654</v>
      </c>
      <c r="I23" s="22">
        <f t="shared" si="0"/>
        <v>0.011973231988249542</v>
      </c>
      <c r="J23" s="22">
        <f t="shared" si="0"/>
        <v>0.017616377474064776</v>
      </c>
      <c r="K23" s="22">
        <f t="shared" si="0"/>
        <v>0.024143387403835165</v>
      </c>
      <c r="L23" s="22" t="e">
        <f t="shared" si="0"/>
        <v>#DIV/0!</v>
      </c>
      <c r="M23" s="23" t="e">
        <f t="shared" si="0"/>
        <v>#DIV/0!</v>
      </c>
      <c r="O23" s="2" t="s">
        <v>6</v>
      </c>
      <c r="P23" s="19" t="e">
        <f t="shared" si="3"/>
        <v>#DIV/0!</v>
      </c>
      <c r="Q23" s="19">
        <f t="shared" si="4"/>
        <v>0.011079301006681296</v>
      </c>
      <c r="R23" s="19">
        <f t="shared" si="5"/>
        <v>0.015011283886741805</v>
      </c>
      <c r="S23" s="19">
        <f t="shared" si="6"/>
        <v>0.01806764505530442</v>
      </c>
      <c r="T23" s="19">
        <f t="shared" si="7"/>
        <v>0.022217643376944058</v>
      </c>
      <c r="U23" s="19" t="e">
        <f t="shared" si="8"/>
        <v>#DIV/0!</v>
      </c>
      <c r="V23" s="19">
        <f t="shared" si="9"/>
        <v>0.00027238619273137654</v>
      </c>
      <c r="W23" s="19">
        <f t="shared" si="10"/>
        <v>0.011973231988249542</v>
      </c>
      <c r="X23" s="19">
        <f t="shared" si="11"/>
        <v>0.017616377474064776</v>
      </c>
      <c r="Y23" s="19">
        <f t="shared" si="12"/>
        <v>0.024143387403835165</v>
      </c>
      <c r="Z23" s="19" t="e">
        <f t="shared" si="13"/>
        <v>#DIV/0!</v>
      </c>
      <c r="AA23" s="19" t="e">
        <f t="shared" si="14"/>
        <v>#DIV/0!</v>
      </c>
    </row>
    <row r="24" spans="1:27" ht="15">
      <c r="A24" s="2" t="s">
        <v>7</v>
      </c>
      <c r="B24" s="20" t="e">
        <f t="shared" si="2"/>
        <v>#DIV/0!</v>
      </c>
      <c r="C24" s="21">
        <f t="shared" si="0"/>
        <v>0.013270534660794524</v>
      </c>
      <c r="D24" s="21">
        <f t="shared" si="0"/>
        <v>0.013676749861718327</v>
      </c>
      <c r="E24" s="21">
        <f t="shared" si="0"/>
        <v>0.016407539821226596</v>
      </c>
      <c r="F24" s="21">
        <f t="shared" si="0"/>
        <v>0.021167987308636563</v>
      </c>
      <c r="G24" s="21" t="e">
        <f t="shared" si="0"/>
        <v>#DIV/0!</v>
      </c>
      <c r="H24" s="22">
        <f t="shared" si="0"/>
        <v>0.0005057219724494372</v>
      </c>
      <c r="I24" s="22">
        <f t="shared" si="0"/>
        <v>0.012090562146694447</v>
      </c>
      <c r="J24" s="22">
        <f t="shared" si="0"/>
        <v>0.017001642921063275</v>
      </c>
      <c r="K24" s="22">
        <f t="shared" si="0"/>
        <v>0.02399475777784322</v>
      </c>
      <c r="L24" s="22" t="e">
        <f t="shared" si="0"/>
        <v>#DIV/0!</v>
      </c>
      <c r="M24" s="23" t="e">
        <f t="shared" si="0"/>
        <v>#DIV/0!</v>
      </c>
      <c r="O24" s="2" t="s">
        <v>7</v>
      </c>
      <c r="P24" s="19" t="e">
        <f t="shared" si="3"/>
        <v>#DIV/0!</v>
      </c>
      <c r="Q24" s="19">
        <f t="shared" si="4"/>
        <v>0.013270534660794524</v>
      </c>
      <c r="R24" s="19">
        <f t="shared" si="5"/>
        <v>0.013676749861718327</v>
      </c>
      <c r="S24" s="19">
        <f t="shared" si="6"/>
        <v>0.016407539821226596</v>
      </c>
      <c r="T24" s="19">
        <f t="shared" si="7"/>
        <v>0.021167987308636563</v>
      </c>
      <c r="U24" s="19" t="e">
        <f t="shared" si="8"/>
        <v>#DIV/0!</v>
      </c>
      <c r="V24" s="19">
        <f t="shared" si="9"/>
        <v>0.0005057219724494372</v>
      </c>
      <c r="W24" s="19">
        <f t="shared" si="10"/>
        <v>0.012090562146694447</v>
      </c>
      <c r="X24" s="19">
        <f t="shared" si="11"/>
        <v>0.017001642921063275</v>
      </c>
      <c r="Y24" s="19">
        <f t="shared" si="12"/>
        <v>0.02399475777784322</v>
      </c>
      <c r="Z24" s="19" t="e">
        <f t="shared" si="13"/>
        <v>#DIV/0!</v>
      </c>
      <c r="AA24" s="19" t="e">
        <f t="shared" si="14"/>
        <v>#DIV/0!</v>
      </c>
    </row>
    <row r="25" spans="1:27" ht="15">
      <c r="A25" s="2" t="s">
        <v>8</v>
      </c>
      <c r="B25" s="20" t="e">
        <f t="shared" si="2"/>
        <v>#DIV/0!</v>
      </c>
      <c r="C25" s="21">
        <f t="shared" si="0"/>
        <v>0.012586729932957959</v>
      </c>
      <c r="D25" s="21">
        <f t="shared" si="0"/>
        <v>0.01629450160545621</v>
      </c>
      <c r="E25" s="21">
        <f t="shared" si="0"/>
        <v>0.019306339749443076</v>
      </c>
      <c r="F25" s="21">
        <f t="shared" si="0"/>
        <v>0.02102147127948238</v>
      </c>
      <c r="G25" s="21" t="e">
        <f t="shared" si="0"/>
        <v>#DIV/0!</v>
      </c>
      <c r="H25" s="22">
        <f t="shared" si="0"/>
        <v>0.000422066078994891</v>
      </c>
      <c r="I25" s="22">
        <f t="shared" si="0"/>
        <v>0.011271377969312464</v>
      </c>
      <c r="J25" s="22">
        <f t="shared" si="0"/>
        <v>0.01772056087627999</v>
      </c>
      <c r="K25" s="22"/>
      <c r="L25" s="22"/>
      <c r="M25" s="23" t="e">
        <f t="shared" si="0"/>
        <v>#DIV/0!</v>
      </c>
      <c r="O25" s="2" t="s">
        <v>8</v>
      </c>
      <c r="P25" s="19" t="e">
        <f t="shared" si="3"/>
        <v>#DIV/0!</v>
      </c>
      <c r="Q25" s="19">
        <f t="shared" si="4"/>
        <v>0.012586729932957959</v>
      </c>
      <c r="R25" s="19">
        <f t="shared" si="5"/>
        <v>0.01629450160545621</v>
      </c>
      <c r="S25" s="19">
        <f t="shared" si="6"/>
        <v>0.019306339749443076</v>
      </c>
      <c r="T25" s="19">
        <f t="shared" si="7"/>
        <v>0.02102147127948238</v>
      </c>
      <c r="U25" s="19" t="e">
        <f t="shared" si="8"/>
        <v>#DIV/0!</v>
      </c>
      <c r="V25" s="19">
        <f t="shared" si="9"/>
        <v>0.000422066078994891</v>
      </c>
      <c r="W25" s="19">
        <f t="shared" si="10"/>
        <v>0.011271377969312464</v>
      </c>
      <c r="X25" s="19">
        <f t="shared" si="11"/>
        <v>0.01772056087627999</v>
      </c>
      <c r="Y25" s="19">
        <f t="shared" si="12"/>
        <v>0.02626159212574436</v>
      </c>
      <c r="Z25" s="19" t="e">
        <f t="shared" si="13"/>
        <v>#DIV/0!</v>
      </c>
      <c r="AA25" s="19" t="e">
        <f t="shared" si="14"/>
        <v>#DIV/0!</v>
      </c>
    </row>
    <row r="26" spans="1:27" ht="15">
      <c r="A26" s="2" t="s">
        <v>9</v>
      </c>
      <c r="B26" s="20" t="e">
        <f t="shared" si="2"/>
        <v>#DIV/0!</v>
      </c>
      <c r="C26" s="21">
        <f t="shared" si="0"/>
        <v>0.010635214926913166</v>
      </c>
      <c r="D26" s="21">
        <f t="shared" si="0"/>
        <v>0.01364871001203961</v>
      </c>
      <c r="E26" s="21">
        <f t="shared" si="0"/>
        <v>0.01925132768002265</v>
      </c>
      <c r="F26" s="21">
        <f t="shared" si="0"/>
        <v>0.021267584430356454</v>
      </c>
      <c r="G26" s="21" t="e">
        <f t="shared" si="0"/>
        <v>#DIV/0!</v>
      </c>
      <c r="H26" s="22">
        <f t="shared" si="0"/>
        <v>0.00034098736886587774</v>
      </c>
      <c r="I26" s="22">
        <f t="shared" si="0"/>
        <v>0.01435545243030259</v>
      </c>
      <c r="J26" s="22">
        <f t="shared" si="0"/>
        <v>0.016974545650705785</v>
      </c>
      <c r="K26" s="22">
        <f t="shared" si="0"/>
        <v>0.02575681458666104</v>
      </c>
      <c r="L26" s="22" t="e">
        <f t="shared" si="0"/>
        <v>#DIV/0!</v>
      </c>
      <c r="M26" s="23" t="e">
        <f t="shared" si="0"/>
        <v>#DIV/0!</v>
      </c>
      <c r="O26" s="2" t="s">
        <v>9</v>
      </c>
      <c r="P26" s="19" t="e">
        <f t="shared" si="3"/>
        <v>#DIV/0!</v>
      </c>
      <c r="Q26" s="19">
        <f t="shared" si="4"/>
        <v>0.010635214926913166</v>
      </c>
      <c r="R26" s="19">
        <f t="shared" si="5"/>
        <v>0.01364871001203961</v>
      </c>
      <c r="S26" s="19">
        <f t="shared" si="6"/>
        <v>0.01925132768002265</v>
      </c>
      <c r="T26" s="19">
        <f t="shared" si="7"/>
        <v>0.021267584430356454</v>
      </c>
      <c r="U26" s="19" t="e">
        <f t="shared" si="8"/>
        <v>#DIV/0!</v>
      </c>
      <c r="V26" s="19">
        <f t="shared" si="9"/>
        <v>0.00034098736886587774</v>
      </c>
      <c r="W26" s="19">
        <f t="shared" si="10"/>
        <v>0.01435545243030259</v>
      </c>
      <c r="X26" s="19">
        <f t="shared" si="11"/>
        <v>0.016974545650705785</v>
      </c>
      <c r="Y26" s="19">
        <f t="shared" si="12"/>
        <v>0.02575681458666104</v>
      </c>
      <c r="Z26" s="19" t="e">
        <f t="shared" si="13"/>
        <v>#DIV/0!</v>
      </c>
      <c r="AA26" s="19" t="e">
        <f t="shared" si="14"/>
        <v>#DIV/0!</v>
      </c>
    </row>
    <row r="27" spans="2:27" ht="15">
      <c r="B27" s="6" t="s">
        <v>10</v>
      </c>
      <c r="C27" s="7">
        <v>1</v>
      </c>
      <c r="D27" s="7">
        <v>2</v>
      </c>
      <c r="E27" s="7">
        <v>3</v>
      </c>
      <c r="F27" s="7">
        <v>4</v>
      </c>
      <c r="G27" s="7">
        <v>5</v>
      </c>
      <c r="H27" s="6" t="s">
        <v>10</v>
      </c>
      <c r="I27" s="7">
        <v>1</v>
      </c>
      <c r="J27" s="7">
        <v>2</v>
      </c>
      <c r="K27" s="7">
        <v>3</v>
      </c>
      <c r="L27" s="7">
        <v>4</v>
      </c>
      <c r="M27" s="7">
        <v>5</v>
      </c>
      <c r="P27" s="6" t="s">
        <v>10</v>
      </c>
      <c r="Q27" s="7">
        <v>1</v>
      </c>
      <c r="R27" s="7">
        <v>2</v>
      </c>
      <c r="S27" s="7">
        <v>3</v>
      </c>
      <c r="T27" s="7">
        <v>4</v>
      </c>
      <c r="U27" s="7">
        <v>5</v>
      </c>
      <c r="V27" s="6" t="s">
        <v>10</v>
      </c>
      <c r="W27" s="7">
        <v>1</v>
      </c>
      <c r="X27" s="7">
        <v>2</v>
      </c>
      <c r="Y27" s="7">
        <v>3</v>
      </c>
      <c r="Z27" s="7">
        <v>4</v>
      </c>
      <c r="AA27" s="7">
        <v>5</v>
      </c>
    </row>
    <row r="28" spans="2:27" ht="15">
      <c r="B28" s="8" t="s">
        <v>11</v>
      </c>
      <c r="C28" s="8"/>
      <c r="D28" s="8"/>
      <c r="E28" s="8"/>
      <c r="F28" s="8"/>
      <c r="G28" s="8"/>
      <c r="H28" s="9" t="s">
        <v>12</v>
      </c>
      <c r="I28" s="9"/>
      <c r="J28" s="9"/>
      <c r="K28" s="9"/>
      <c r="L28" s="9"/>
      <c r="M28" s="9"/>
      <c r="P28" s="8" t="s">
        <v>11</v>
      </c>
      <c r="Q28" s="8"/>
      <c r="R28" s="8"/>
      <c r="S28" s="8"/>
      <c r="T28" s="8"/>
      <c r="U28" s="8"/>
      <c r="V28" s="9" t="s">
        <v>12</v>
      </c>
      <c r="W28" s="9"/>
      <c r="X28" s="9"/>
      <c r="Y28" s="9"/>
      <c r="Z28" s="9"/>
      <c r="AA28" s="9"/>
    </row>
    <row r="30" spans="1:16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ht="15">
      <c r="A31" t="s">
        <v>13</v>
      </c>
    </row>
    <row r="33" spans="2:13" ht="15">
      <c r="B33" s="3">
        <v>1</v>
      </c>
      <c r="C33" s="3">
        <v>2</v>
      </c>
      <c r="D33" s="3">
        <v>3</v>
      </c>
      <c r="E33" s="3">
        <v>4</v>
      </c>
      <c r="F33" s="3">
        <v>5</v>
      </c>
      <c r="G33" s="3">
        <v>6</v>
      </c>
      <c r="H33" s="3">
        <v>7</v>
      </c>
      <c r="I33" s="3">
        <v>8</v>
      </c>
      <c r="J33" s="3">
        <v>9</v>
      </c>
      <c r="K33" s="3">
        <v>10</v>
      </c>
      <c r="L33" s="3">
        <v>11</v>
      </c>
      <c r="M33" s="3">
        <v>12</v>
      </c>
    </row>
    <row r="34" spans="1:13" ht="15">
      <c r="A34" t="s">
        <v>15</v>
      </c>
      <c r="B34" s="15" t="e">
        <f>AVERAGE(B19:B26)</f>
        <v>#DIV/0!</v>
      </c>
      <c r="C34" s="16">
        <f>AVERAGE(C19:C26)</f>
        <v>0.012525446525113268</v>
      </c>
      <c r="D34" s="16">
        <f>AVERAGE(D20:D26)</f>
        <v>0.01417605414705283</v>
      </c>
      <c r="E34" s="16">
        <f>AVERAGE(E19,E21,E23:E26)</f>
        <v>0.018323821366714142</v>
      </c>
      <c r="F34" s="16">
        <f>AVERAGE(F19:F26)</f>
        <v>0.022127614354564486</v>
      </c>
      <c r="G34" s="16" t="e">
        <f aca="true" t="shared" si="15" ref="G34:L34">AVERAGE(G19:G26)</f>
        <v>#DIV/0!</v>
      </c>
      <c r="H34" s="16">
        <f t="shared" si="15"/>
        <v>0.00039838030361903713</v>
      </c>
      <c r="I34" s="16">
        <f>AVERAGE(I20:I26)</f>
        <v>0.01211250589225031</v>
      </c>
      <c r="J34" s="16">
        <f>AVERAGE(J19,J21,J23:J26)</f>
        <v>0.017553033105317924</v>
      </c>
      <c r="K34" s="16">
        <f t="shared" si="15"/>
        <v>0.023914800064830256</v>
      </c>
      <c r="L34" s="16" t="e">
        <f t="shared" si="15"/>
        <v>#DIV/0!</v>
      </c>
      <c r="M34" s="15" t="e">
        <f>AVERAGE(M19:M26)</f>
        <v>#DIV/0!</v>
      </c>
    </row>
    <row r="35" spans="1:13" ht="15">
      <c r="A35" t="s">
        <v>16</v>
      </c>
      <c r="B35" t="e">
        <f>STDEV(B19:B26)</f>
        <v>#DIV/0!</v>
      </c>
      <c r="C35">
        <f>STDEV(C20:C26)</f>
        <v>0.00200199138619871</v>
      </c>
      <c r="D35">
        <f>STDEV(D19:D26)</f>
        <v>0.0013833578405704782</v>
      </c>
      <c r="E35">
        <f>STDEV(E19,E21,E23:E26)</f>
        <v>0.001186617331077076</v>
      </c>
      <c r="F35">
        <f>STDEV(F19:F26)</f>
        <v>0.0016533141382691634</v>
      </c>
      <c r="G35" t="e">
        <f aca="true" t="shared" si="16" ref="G35:L35">STDEV(G19:G26)</f>
        <v>#DIV/0!</v>
      </c>
      <c r="H35">
        <f t="shared" si="16"/>
        <v>7.689192839707095E-05</v>
      </c>
      <c r="I35">
        <f>STDEV(I20:I26)</f>
        <v>0.0012346258962585691</v>
      </c>
      <c r="J35">
        <f>STDEV(J19,J21,J23:J26)</f>
        <v>0.0008251619883662757</v>
      </c>
      <c r="K35">
        <f t="shared" si="16"/>
        <v>0.0011907166028801708</v>
      </c>
      <c r="L35" t="e">
        <f t="shared" si="16"/>
        <v>#DIV/0!</v>
      </c>
      <c r="M35" t="e">
        <f>STDEV(M19:M26)</f>
        <v>#DIV/0!</v>
      </c>
    </row>
    <row r="36" ht="15">
      <c r="A36" t="s">
        <v>14</v>
      </c>
    </row>
    <row r="38" spans="2:7" ht="15">
      <c r="B38" t="s">
        <v>17</v>
      </c>
      <c r="C38" t="s">
        <v>18</v>
      </c>
      <c r="D38" t="s">
        <v>19</v>
      </c>
      <c r="E38" t="s">
        <v>20</v>
      </c>
      <c r="F38" t="s">
        <v>21</v>
      </c>
      <c r="G38" t="s">
        <v>22</v>
      </c>
    </row>
    <row r="39" spans="2:7" ht="15">
      <c r="B39" t="e">
        <f>H34/B34</f>
        <v>#DIV/0!</v>
      </c>
      <c r="C39">
        <f>H34/C34</f>
        <v>0.03180567677330246</v>
      </c>
      <c r="D39">
        <f>I34/D34</f>
        <v>0.8544342287778628</v>
      </c>
      <c r="E39">
        <f>J34/E34</f>
        <v>0.9579351792417938</v>
      </c>
      <c r="F39">
        <f>K34/F34</f>
        <v>1.0807672115768372</v>
      </c>
      <c r="G39" t="e">
        <f>L34/G34</f>
        <v>#DIV/0!</v>
      </c>
    </row>
    <row r="40" spans="2:7" ht="15">
      <c r="B40" t="e">
        <f>SQRT(((1/B34)*H35)^2+((-H34/(B34)^2)*B35)^2)</f>
        <v>#DIV/0!</v>
      </c>
      <c r="C40">
        <f>SQRT(((1/C34)*H35)^2+((-H34/(C34)^2)*C35)^2)</f>
        <v>0.007970497233036814</v>
      </c>
      <c r="D40">
        <f>SQRT(((1/D34)*I35)^2+((-I34/(D34)^2)*D35)^2)</f>
        <v>0.12057019334731735</v>
      </c>
      <c r="E40">
        <f>SQRT(((1/E34)*J35)^2+((-J34/(E34)^2)*E35)^2)</f>
        <v>0.07665594213703486</v>
      </c>
      <c r="F40">
        <f>SQRT(((1/F34)*K35)^2+((-K34/(F34)^2)*F35)^2)</f>
        <v>0.09703883598066469</v>
      </c>
      <c r="G40" t="e">
        <f>SQRT(((1/G34)*L35)^2+((-L34/(G34)^2)*G35)^2)</f>
        <v>#DIV/0!</v>
      </c>
    </row>
    <row r="44" spans="3:13" ht="15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</dc:creator>
  <cp:keywords/>
  <dc:description/>
  <cp:lastModifiedBy>Dominik</cp:lastModifiedBy>
  <dcterms:created xsi:type="dcterms:W3CDTF">2010-10-26T23:39:46Z</dcterms:created>
  <dcterms:modified xsi:type="dcterms:W3CDTF">2010-10-27T05:19:50Z</dcterms:modified>
  <cp:category/>
  <cp:version/>
  <cp:contentType/>
  <cp:contentStatus/>
</cp:coreProperties>
</file>