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9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<sst xmlns="http://schemas.openxmlformats.org/spreadsheetml/2006/main" count="78" uniqueCount="25">
  <si>
    <t>Firefly luciferase</t>
  </si>
  <si>
    <t>Renilla luciferase</t>
  </si>
  <si>
    <t>A</t>
  </si>
  <si>
    <t>B</t>
  </si>
  <si>
    <t>C</t>
  </si>
  <si>
    <t>D</t>
  </si>
  <si>
    <t>E</t>
  </si>
  <si>
    <t>F</t>
  </si>
  <si>
    <t>G</t>
  </si>
  <si>
    <t>H</t>
  </si>
  <si>
    <t>perfect</t>
  </si>
  <si>
    <t>Control</t>
  </si>
  <si>
    <t>Measurment</t>
  </si>
  <si>
    <t>Berechnung der Mittelwerte jeder Spalte</t>
  </si>
  <si>
    <t>Berechnung der Verhaeltnisse Measurment/Control:</t>
  </si>
  <si>
    <t>Mittelwert</t>
  </si>
  <si>
    <t>STDV</t>
  </si>
  <si>
    <t>M1</t>
  </si>
  <si>
    <t>M2</t>
  </si>
  <si>
    <t>M3</t>
  </si>
  <si>
    <t>M4</t>
  </si>
  <si>
    <t>M5</t>
  </si>
  <si>
    <t>M6</t>
  </si>
  <si>
    <t>Korrigiert</t>
  </si>
  <si>
    <t>Raw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</si>
</sst>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57FFA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1" fontId="2" fillId="0" borderId="0" xfId="55" applyNumberFormat="1" applyFill="1">
      <alignment/>
      <protection/>
    </xf>
    <xf numFmtId="0" fontId="3" fillId="0" borderId="0" xfId="55" applyFont="1" applyAlignment="1">
      <alignment horizontal="left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" fontId="2" fillId="36" borderId="12" xfId="55" applyNumberFormat="1" applyFont="1" applyFill="1" applyBorder="1">
      <alignment/>
      <protection/>
    </xf>
    <xf numFmtId="1" fontId="2" fillId="36" borderId="13" xfId="55" applyNumberFormat="1" applyFill="1" applyBorder="1">
      <alignment/>
      <protection/>
    </xf>
    <xf numFmtId="1" fontId="2" fillId="37" borderId="14" xfId="55" applyNumberFormat="1" applyFill="1" applyBorder="1">
      <alignment/>
      <protection/>
    </xf>
    <xf numFmtId="1" fontId="2" fillId="37" borderId="15" xfId="55" applyNumberFormat="1" applyFill="1" applyBorder="1">
      <alignment/>
      <protection/>
    </xf>
    <xf numFmtId="0" fontId="38" fillId="38" borderId="0" xfId="0" applyFont="1" applyFill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7" fontId="2" fillId="36" borderId="12" xfId="55" applyNumberFormat="1" applyFont="1" applyFill="1" applyBorder="1">
      <alignment/>
      <protection/>
    </xf>
    <xf numFmtId="1" fontId="2" fillId="9" borderId="12" xfId="55" applyNumberFormat="1" applyFont="1" applyFill="1" applyBorder="1">
      <alignment/>
      <protection/>
    </xf>
    <xf numFmtId="168" fontId="2" fillId="9" borderId="12" xfId="55" applyNumberFormat="1" applyFont="1" applyFill="1" applyBorder="1">
      <alignment/>
      <protection/>
    </xf>
    <xf numFmtId="168" fontId="2" fillId="16" borderId="12" xfId="55" applyNumberFormat="1" applyFont="1" applyFill="1" applyBorder="1">
      <alignment/>
      <protection/>
    </xf>
    <xf numFmtId="1" fontId="2" fillId="16" borderId="12" xfId="55" applyNumberFormat="1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-0.01425"/>
          <c:w val="0.808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Sheet1!$C$40:$H$40</c:f>
                <c:numCache>
                  <c:ptCount val="5"/>
                  <c:pt idx="0">
                    <c:v>0.000878395907255363</c:v>
                  </c:pt>
                  <c:pt idx="1">
                    <c:v>0.05090273076060972</c:v>
                  </c:pt>
                  <c:pt idx="2">
                    <c:v>0.05126230814280154</c:v>
                  </c:pt>
                  <c:pt idx="3">
                    <c:v>0.2025907297180663</c:v>
                  </c:pt>
                  <c:pt idx="4">
                    <c:v>0.19108995145794944</c:v>
                  </c:pt>
                </c:numCache>
              </c:numRef>
            </c:plus>
            <c:minus>
              <c:numRef>
                <c:f>Sheet1!$C$40:$G$40</c:f>
                <c:numCache>
                  <c:ptCount val="5"/>
                  <c:pt idx="0">
                    <c:v>0.000878395907255363</c:v>
                  </c:pt>
                  <c:pt idx="1">
                    <c:v>0.05090273076060972</c:v>
                  </c:pt>
                  <c:pt idx="2">
                    <c:v>0.05126230814280154</c:v>
                  </c:pt>
                  <c:pt idx="3">
                    <c:v>0.2025907297180663</c:v>
                  </c:pt>
                  <c:pt idx="4">
                    <c:v>0.19108995145794944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Sheet1!$C$39:$G$39</c:f>
              <c:numCache/>
            </c:numRef>
          </c:val>
        </c:ser>
        <c:axId val="37031830"/>
        <c:axId val="64851015"/>
      </c:bar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1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4515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26</xdr:row>
      <xdr:rowOff>95250</xdr:rowOff>
    </xdr:from>
    <xdr:to>
      <xdr:col>17</xdr:col>
      <xdr:colOff>123825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6238875" y="5048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44"/>
  <sheetViews>
    <sheetView tabSelected="1" zoomScalePageLayoutView="0" workbookViewId="0" topLeftCell="B18">
      <selection activeCell="K25" sqref="K25"/>
    </sheetView>
  </sheetViews>
  <sheetFormatPr defaultColWidth="9.140625" defaultRowHeight="15"/>
  <cols>
    <col min="3" max="12" width="9.57421875" style="0" bestFit="1" customWidth="1"/>
    <col min="16" max="16" width="9.28125" style="0" bestFit="1" customWidth="1"/>
    <col min="17" max="26" width="9.57421875" style="0" bestFit="1" customWidth="1"/>
    <col min="27" max="27" width="9.28125" style="0" bestFit="1" customWidth="1"/>
  </cols>
  <sheetData>
    <row r="4" spans="1:35" ht="15">
      <c r="A4" s="5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 t="s">
        <v>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2"/>
      <c r="O5" s="2"/>
      <c r="P5" s="3">
        <v>1</v>
      </c>
      <c r="Q5" s="3">
        <v>2</v>
      </c>
      <c r="R5" s="3">
        <v>3</v>
      </c>
      <c r="S5" s="3">
        <v>4</v>
      </c>
      <c r="T5" s="3">
        <v>5</v>
      </c>
      <c r="U5" s="3">
        <v>6</v>
      </c>
      <c r="V5" s="3">
        <v>7</v>
      </c>
      <c r="W5" s="3">
        <v>8</v>
      </c>
      <c r="X5" s="3">
        <v>9</v>
      </c>
      <c r="Y5" s="3">
        <v>10</v>
      </c>
      <c r="Z5" s="3">
        <v>11</v>
      </c>
      <c r="AA5" s="3">
        <v>12</v>
      </c>
      <c r="AB5" s="2"/>
      <c r="AC5" s="3"/>
      <c r="AD5" s="3"/>
      <c r="AE5" s="3"/>
      <c r="AF5" s="3"/>
      <c r="AG5" s="3"/>
      <c r="AH5" s="3"/>
      <c r="AI5" s="2"/>
    </row>
    <row r="6" spans="1:35" ht="15">
      <c r="A6" s="2" t="s">
        <v>2</v>
      </c>
      <c r="B6" s="10"/>
      <c r="C6" s="18">
        <v>45</v>
      </c>
      <c r="D6" s="18">
        <v>33964</v>
      </c>
      <c r="E6" s="18">
        <v>23407</v>
      </c>
      <c r="F6" s="18">
        <v>31164</v>
      </c>
      <c r="G6" s="18">
        <v>52680</v>
      </c>
      <c r="H6" s="18">
        <v>1348</v>
      </c>
      <c r="I6" s="18">
        <v>10664</v>
      </c>
      <c r="J6" s="18">
        <v>28688</v>
      </c>
      <c r="K6" s="18">
        <v>35106</v>
      </c>
      <c r="L6" s="18">
        <v>58648</v>
      </c>
      <c r="M6" s="12"/>
      <c r="N6" s="2" t="s">
        <v>2</v>
      </c>
      <c r="O6" s="2" t="s">
        <v>2</v>
      </c>
      <c r="P6" s="10"/>
      <c r="Q6" s="18">
        <v>50</v>
      </c>
      <c r="R6" s="18">
        <v>4031310</v>
      </c>
      <c r="S6" s="18">
        <v>2910860</v>
      </c>
      <c r="T6" s="18">
        <v>1808922</v>
      </c>
      <c r="U6" s="18">
        <v>1916166</v>
      </c>
      <c r="V6" s="18">
        <v>2068602</v>
      </c>
      <c r="W6" s="18">
        <v>2274364</v>
      </c>
      <c r="X6" s="18">
        <v>4688972</v>
      </c>
      <c r="Y6" s="18">
        <v>2055364</v>
      </c>
      <c r="Z6" s="18">
        <v>3621363</v>
      </c>
      <c r="AA6" s="12"/>
      <c r="AB6" s="2" t="s">
        <v>2</v>
      </c>
      <c r="AC6" s="4"/>
      <c r="AD6" s="4"/>
      <c r="AE6" s="4"/>
      <c r="AF6" s="4"/>
      <c r="AG6" s="4"/>
      <c r="AH6" s="4"/>
      <c r="AI6" s="2"/>
    </row>
    <row r="7" spans="1:35" ht="15">
      <c r="A7" s="2" t="s">
        <v>3</v>
      </c>
      <c r="B7" s="11"/>
      <c r="C7" s="18">
        <v>50203</v>
      </c>
      <c r="D7" s="18">
        <v>23931</v>
      </c>
      <c r="E7" s="18">
        <v>53373</v>
      </c>
      <c r="F7" s="18">
        <v>45869</v>
      </c>
      <c r="G7" s="18">
        <v>48141</v>
      </c>
      <c r="H7" s="18">
        <v>1139</v>
      </c>
      <c r="I7" s="18">
        <v>8567</v>
      </c>
      <c r="J7" s="18">
        <v>22524</v>
      </c>
      <c r="K7" s="18">
        <v>33222</v>
      </c>
      <c r="L7" s="18">
        <v>54254</v>
      </c>
      <c r="M7" s="13"/>
      <c r="N7" s="2" t="s">
        <v>3</v>
      </c>
      <c r="O7" s="2" t="s">
        <v>3</v>
      </c>
      <c r="P7" s="11"/>
      <c r="Q7" s="18">
        <v>3529329</v>
      </c>
      <c r="R7" s="18">
        <v>2250143</v>
      </c>
      <c r="S7" s="18">
        <v>4515690</v>
      </c>
      <c r="T7" s="18">
        <v>2958272</v>
      </c>
      <c r="U7" s="18">
        <v>2834833</v>
      </c>
      <c r="V7" s="18">
        <v>2604701</v>
      </c>
      <c r="W7" s="18">
        <v>2959340</v>
      </c>
      <c r="X7" s="18">
        <v>3942999</v>
      </c>
      <c r="Y7" s="18">
        <v>2908111</v>
      </c>
      <c r="Z7" s="18">
        <v>3194962</v>
      </c>
      <c r="AA7" s="13"/>
      <c r="AB7" s="2" t="s">
        <v>3</v>
      </c>
      <c r="AC7" s="4"/>
      <c r="AD7" s="4"/>
      <c r="AE7" s="4"/>
      <c r="AF7" s="4"/>
      <c r="AG7" s="4"/>
      <c r="AH7" s="4"/>
      <c r="AI7" s="2"/>
    </row>
    <row r="8" spans="1:35" ht="15">
      <c r="A8" s="2" t="s">
        <v>4</v>
      </c>
      <c r="B8" s="11"/>
      <c r="C8" s="18">
        <v>44971</v>
      </c>
      <c r="D8" s="18">
        <v>24858</v>
      </c>
      <c r="E8" s="18">
        <v>40371</v>
      </c>
      <c r="F8" s="18">
        <v>44912</v>
      </c>
      <c r="G8" s="18">
        <v>50293</v>
      </c>
      <c r="H8" s="18">
        <v>947</v>
      </c>
      <c r="I8" s="18">
        <v>8052</v>
      </c>
      <c r="J8" s="18">
        <v>15835</v>
      </c>
      <c r="K8" s="18">
        <v>31272</v>
      </c>
      <c r="L8" s="18">
        <v>48931</v>
      </c>
      <c r="M8" s="13"/>
      <c r="N8" s="2" t="s">
        <v>4</v>
      </c>
      <c r="O8" s="2" t="s">
        <v>4</v>
      </c>
      <c r="P8" s="11"/>
      <c r="Q8" s="18">
        <v>2796467</v>
      </c>
      <c r="R8" s="18">
        <v>2724687</v>
      </c>
      <c r="S8" s="18">
        <v>2729520</v>
      </c>
      <c r="T8" s="18">
        <v>3126932</v>
      </c>
      <c r="U8" s="18">
        <v>2639691</v>
      </c>
      <c r="V8" s="18">
        <v>2341238</v>
      </c>
      <c r="W8" s="18">
        <v>2193272</v>
      </c>
      <c r="X8" s="18">
        <v>2556737</v>
      </c>
      <c r="Y8" s="18">
        <v>2896859</v>
      </c>
      <c r="Z8" s="18">
        <v>3387107</v>
      </c>
      <c r="AA8" s="13"/>
      <c r="AB8" s="2" t="s">
        <v>4</v>
      </c>
      <c r="AC8" s="4"/>
      <c r="AD8" s="4"/>
      <c r="AE8" s="4"/>
      <c r="AF8" s="4"/>
      <c r="AG8" s="4"/>
      <c r="AH8" s="4"/>
      <c r="AI8" s="2"/>
    </row>
    <row r="9" spans="1:35" ht="15">
      <c r="A9" s="2" t="s">
        <v>5</v>
      </c>
      <c r="B9" s="11"/>
      <c r="C9" s="18">
        <v>40504</v>
      </c>
      <c r="D9" s="18">
        <v>28522</v>
      </c>
      <c r="E9" s="18">
        <v>42093</v>
      </c>
      <c r="F9" s="18">
        <v>45514</v>
      </c>
      <c r="G9" s="18">
        <v>48099</v>
      </c>
      <c r="H9" s="18">
        <v>1027</v>
      </c>
      <c r="I9" s="18">
        <v>5741</v>
      </c>
      <c r="J9" s="18">
        <v>16254</v>
      </c>
      <c r="K9" s="18">
        <v>28213</v>
      </c>
      <c r="L9" s="18">
        <v>43456</v>
      </c>
      <c r="M9" s="13"/>
      <c r="N9" s="2" t="s">
        <v>5</v>
      </c>
      <c r="O9" s="2" t="s">
        <v>5</v>
      </c>
      <c r="P9" s="11"/>
      <c r="Q9" s="18">
        <v>2363468</v>
      </c>
      <c r="R9" s="18">
        <v>3386467</v>
      </c>
      <c r="S9" s="18">
        <v>2862035</v>
      </c>
      <c r="T9" s="18">
        <v>2656867</v>
      </c>
      <c r="U9" s="18">
        <v>3138127</v>
      </c>
      <c r="V9" s="18">
        <v>2661512</v>
      </c>
      <c r="W9" s="18">
        <v>1844823</v>
      </c>
      <c r="X9" s="18">
        <v>2934016</v>
      </c>
      <c r="Y9" s="18">
        <v>2477391</v>
      </c>
      <c r="Z9" s="18">
        <v>3360787</v>
      </c>
      <c r="AA9" s="13"/>
      <c r="AB9" s="2" t="s">
        <v>5</v>
      </c>
      <c r="AC9" s="4"/>
      <c r="AD9" s="4"/>
      <c r="AE9" s="4"/>
      <c r="AF9" s="4"/>
      <c r="AG9" s="4"/>
      <c r="AH9" s="4"/>
      <c r="AI9" s="2"/>
    </row>
    <row r="10" spans="1:35" ht="15">
      <c r="A10" s="2" t="s">
        <v>6</v>
      </c>
      <c r="B10" s="11"/>
      <c r="C10" s="18">
        <v>37053</v>
      </c>
      <c r="D10" s="18">
        <v>22982</v>
      </c>
      <c r="E10" s="18">
        <v>39124</v>
      </c>
      <c r="F10" s="18">
        <v>46293</v>
      </c>
      <c r="G10" s="18">
        <v>42680</v>
      </c>
      <c r="H10" s="18">
        <v>1077</v>
      </c>
      <c r="I10" s="18">
        <v>8278</v>
      </c>
      <c r="J10" s="18">
        <v>15293</v>
      </c>
      <c r="K10" s="18">
        <v>28645</v>
      </c>
      <c r="L10" s="18">
        <v>40551</v>
      </c>
      <c r="M10" s="13"/>
      <c r="N10" s="2" t="s">
        <v>6</v>
      </c>
      <c r="O10" s="2" t="s">
        <v>6</v>
      </c>
      <c r="P10" s="11"/>
      <c r="Q10" s="18">
        <v>2373116</v>
      </c>
      <c r="R10" s="18">
        <v>2492209</v>
      </c>
      <c r="S10" s="18">
        <v>2350279</v>
      </c>
      <c r="T10" s="18">
        <v>2823491</v>
      </c>
      <c r="U10" s="18">
        <v>2785272</v>
      </c>
      <c r="V10" s="18">
        <v>2570755</v>
      </c>
      <c r="W10" s="18">
        <v>2954333</v>
      </c>
      <c r="X10" s="18">
        <v>2605943</v>
      </c>
      <c r="Y10" s="18">
        <v>2105434</v>
      </c>
      <c r="Z10" s="18">
        <v>2592058</v>
      </c>
      <c r="AA10" s="13"/>
      <c r="AB10" s="2" t="s">
        <v>6</v>
      </c>
      <c r="AC10" s="4"/>
      <c r="AD10" s="4"/>
      <c r="AE10" s="4"/>
      <c r="AF10" s="4"/>
      <c r="AG10" s="4"/>
      <c r="AH10" s="4"/>
      <c r="AI10" s="2"/>
    </row>
    <row r="11" spans="1:35" ht="15">
      <c r="A11" s="2" t="s">
        <v>7</v>
      </c>
      <c r="B11" s="11"/>
      <c r="C11" s="18">
        <v>35238</v>
      </c>
      <c r="D11" s="18">
        <v>28252</v>
      </c>
      <c r="E11" s="18">
        <v>46797</v>
      </c>
      <c r="F11" s="18">
        <v>44394</v>
      </c>
      <c r="G11" s="18">
        <v>45324</v>
      </c>
      <c r="H11" s="18">
        <v>991</v>
      </c>
      <c r="I11" s="18">
        <v>7367</v>
      </c>
      <c r="J11" s="18">
        <v>14169</v>
      </c>
      <c r="K11" s="18">
        <v>28017</v>
      </c>
      <c r="L11" s="18">
        <v>35280</v>
      </c>
      <c r="M11" s="13"/>
      <c r="N11" s="2" t="s">
        <v>7</v>
      </c>
      <c r="O11" s="2" t="s">
        <v>7</v>
      </c>
      <c r="P11" s="11"/>
      <c r="Q11" s="18">
        <v>2620340</v>
      </c>
      <c r="R11" s="18">
        <v>3514634</v>
      </c>
      <c r="S11" s="18">
        <v>2954585</v>
      </c>
      <c r="T11" s="18">
        <v>3283321</v>
      </c>
      <c r="U11" s="18">
        <v>3248478</v>
      </c>
      <c r="V11" s="18">
        <v>2742013</v>
      </c>
      <c r="W11" s="18">
        <v>2539156</v>
      </c>
      <c r="X11" s="18">
        <v>2598463</v>
      </c>
      <c r="Y11" s="18">
        <v>2200915</v>
      </c>
      <c r="Z11" s="18">
        <v>2308660</v>
      </c>
      <c r="AA11" s="13"/>
      <c r="AB11" s="2" t="s">
        <v>7</v>
      </c>
      <c r="AC11" s="4"/>
      <c r="AD11" s="4"/>
      <c r="AE11" s="4"/>
      <c r="AF11" s="4"/>
      <c r="AG11" s="4"/>
      <c r="AH11" s="4"/>
      <c r="AI11" s="2"/>
    </row>
    <row r="12" spans="1:35" ht="15">
      <c r="A12" s="2" t="s">
        <v>8</v>
      </c>
      <c r="B12" s="11"/>
      <c r="C12" s="18">
        <v>53028</v>
      </c>
      <c r="D12" s="18">
        <v>25940</v>
      </c>
      <c r="E12" s="18">
        <v>52018</v>
      </c>
      <c r="F12" s="18">
        <v>46483</v>
      </c>
      <c r="G12" s="18">
        <v>37978</v>
      </c>
      <c r="H12" s="18">
        <v>955</v>
      </c>
      <c r="I12" s="18">
        <v>7854</v>
      </c>
      <c r="J12" s="18">
        <v>14490</v>
      </c>
      <c r="K12" s="18">
        <v>30352</v>
      </c>
      <c r="L12" s="18">
        <v>40785</v>
      </c>
      <c r="M12" s="13"/>
      <c r="N12" s="2" t="s">
        <v>8</v>
      </c>
      <c r="O12" s="2" t="s">
        <v>8</v>
      </c>
      <c r="P12" s="11"/>
      <c r="Q12" s="18">
        <v>4177721</v>
      </c>
      <c r="R12" s="18">
        <v>2913599</v>
      </c>
      <c r="S12" s="18">
        <v>4175719</v>
      </c>
      <c r="T12" s="18">
        <v>3997419</v>
      </c>
      <c r="U12" s="18">
        <v>3117145</v>
      </c>
      <c r="V12" s="18">
        <v>3120635</v>
      </c>
      <c r="W12" s="18">
        <v>2630481</v>
      </c>
      <c r="X12" s="18">
        <v>2738254</v>
      </c>
      <c r="Y12" s="18">
        <v>3111347</v>
      </c>
      <c r="Z12" s="18">
        <v>3399184</v>
      </c>
      <c r="AA12" s="13"/>
      <c r="AB12" s="2" t="s">
        <v>8</v>
      </c>
      <c r="AC12" s="4"/>
      <c r="AD12" s="4"/>
      <c r="AE12" s="4"/>
      <c r="AF12" s="4"/>
      <c r="AG12" s="4"/>
      <c r="AH12" s="4"/>
      <c r="AI12" s="2"/>
    </row>
    <row r="13" spans="1:35" ht="15">
      <c r="A13" s="2" t="s">
        <v>9</v>
      </c>
      <c r="B13" s="11"/>
      <c r="C13" s="18">
        <v>35548</v>
      </c>
      <c r="D13" s="18">
        <v>27077</v>
      </c>
      <c r="E13" s="18">
        <v>43476</v>
      </c>
      <c r="F13" s="18">
        <v>39399</v>
      </c>
      <c r="G13" s="18">
        <v>42067</v>
      </c>
      <c r="H13" s="18">
        <v>1200</v>
      </c>
      <c r="I13" s="18">
        <v>9787</v>
      </c>
      <c r="J13" s="18">
        <v>17923</v>
      </c>
      <c r="K13" s="18">
        <v>38544</v>
      </c>
      <c r="L13" s="18">
        <v>45594</v>
      </c>
      <c r="M13" s="13"/>
      <c r="N13" s="2" t="s">
        <v>9</v>
      </c>
      <c r="O13" s="2" t="s">
        <v>9</v>
      </c>
      <c r="P13" s="11"/>
      <c r="Q13" s="18">
        <v>2990522</v>
      </c>
      <c r="R13" s="18">
        <v>3622700</v>
      </c>
      <c r="S13" s="18">
        <v>3182798</v>
      </c>
      <c r="T13" s="18">
        <v>3225778</v>
      </c>
      <c r="U13" s="18">
        <v>3450743</v>
      </c>
      <c r="V13" s="18">
        <v>3952151</v>
      </c>
      <c r="W13" s="18">
        <v>3560619</v>
      </c>
      <c r="X13" s="18">
        <v>3230599</v>
      </c>
      <c r="Y13" s="18">
        <v>3831595</v>
      </c>
      <c r="Z13" s="18">
        <v>3269914</v>
      </c>
      <c r="AA13" s="13"/>
      <c r="AB13" s="2" t="s">
        <v>9</v>
      </c>
      <c r="AC13" s="4"/>
      <c r="AD13" s="4"/>
      <c r="AE13" s="4"/>
      <c r="AF13" s="4"/>
      <c r="AG13" s="4"/>
      <c r="AH13" s="4"/>
      <c r="AI13" s="2"/>
    </row>
    <row r="14" spans="2:27" ht="15">
      <c r="B14" s="6" t="s">
        <v>10</v>
      </c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6" t="s">
        <v>10</v>
      </c>
      <c r="I14" s="7">
        <v>1</v>
      </c>
      <c r="J14" s="7">
        <v>2</v>
      </c>
      <c r="K14" s="7">
        <v>3</v>
      </c>
      <c r="L14" s="7">
        <v>4</v>
      </c>
      <c r="M14" s="7">
        <v>5</v>
      </c>
      <c r="P14" s="6" t="s">
        <v>10</v>
      </c>
      <c r="Q14" s="7">
        <v>1</v>
      </c>
      <c r="R14" s="7">
        <v>2</v>
      </c>
      <c r="S14" s="7">
        <v>3</v>
      </c>
      <c r="T14" s="7">
        <v>4</v>
      </c>
      <c r="U14" s="7">
        <v>5</v>
      </c>
      <c r="V14" s="6" t="s">
        <v>10</v>
      </c>
      <c r="W14" s="7">
        <v>1</v>
      </c>
      <c r="X14" s="7">
        <v>2</v>
      </c>
      <c r="Y14" s="7">
        <v>3</v>
      </c>
      <c r="Z14" s="7">
        <v>4</v>
      </c>
      <c r="AA14" s="7">
        <v>5</v>
      </c>
    </row>
    <row r="15" spans="2:27" ht="15">
      <c r="B15" s="8" t="s">
        <v>11</v>
      </c>
      <c r="C15" s="8"/>
      <c r="D15" s="8"/>
      <c r="E15" s="8"/>
      <c r="F15" s="8"/>
      <c r="G15" s="8"/>
      <c r="H15" s="9" t="s">
        <v>12</v>
      </c>
      <c r="I15" s="9"/>
      <c r="J15" s="9"/>
      <c r="K15" s="9"/>
      <c r="L15" s="9"/>
      <c r="M15" s="9"/>
      <c r="P15" s="8" t="s">
        <v>11</v>
      </c>
      <c r="Q15" s="8"/>
      <c r="R15" s="8"/>
      <c r="S15" s="8"/>
      <c r="T15" s="8"/>
      <c r="U15" s="8"/>
      <c r="V15" s="9" t="s">
        <v>12</v>
      </c>
      <c r="W15" s="9"/>
      <c r="X15" s="9"/>
      <c r="Y15" s="9"/>
      <c r="Z15" s="9"/>
      <c r="AA15" s="9"/>
    </row>
    <row r="17" spans="1:16" ht="15">
      <c r="A17" t="s">
        <v>23</v>
      </c>
      <c r="P17" t="s">
        <v>24</v>
      </c>
    </row>
    <row r="18" spans="1:27" ht="15">
      <c r="A18" s="2"/>
      <c r="B18" s="3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3">
        <v>8</v>
      </c>
      <c r="J18" s="3">
        <v>9</v>
      </c>
      <c r="K18" s="3">
        <v>10</v>
      </c>
      <c r="L18" s="3">
        <v>11</v>
      </c>
      <c r="M18" s="3">
        <v>12</v>
      </c>
      <c r="O18" s="2"/>
      <c r="P18" s="3">
        <v>1</v>
      </c>
      <c r="Q18" s="3">
        <v>2</v>
      </c>
      <c r="R18" s="3">
        <v>3</v>
      </c>
      <c r="S18" s="3">
        <v>4</v>
      </c>
      <c r="T18" s="3">
        <v>5</v>
      </c>
      <c r="U18" s="3">
        <v>6</v>
      </c>
      <c r="V18" s="3">
        <v>7</v>
      </c>
      <c r="W18" s="3">
        <v>8</v>
      </c>
      <c r="X18" s="3">
        <v>9</v>
      </c>
      <c r="Y18" s="3">
        <v>10</v>
      </c>
      <c r="Z18" s="3">
        <v>11</v>
      </c>
      <c r="AA18" s="3">
        <v>12</v>
      </c>
    </row>
    <row r="19" spans="1:27" ht="15">
      <c r="A19" s="2" t="s">
        <v>2</v>
      </c>
      <c r="B19" s="20" t="e">
        <f>B6/P6</f>
        <v>#DIV/0!</v>
      </c>
      <c r="C19" s="21">
        <f aca="true" t="shared" si="0" ref="C19:M26">C6/Q6</f>
        <v>0.9</v>
      </c>
      <c r="D19" s="21">
        <f t="shared" si="0"/>
        <v>0.008425052898437481</v>
      </c>
      <c r="E19" s="21"/>
      <c r="F19" s="21">
        <f t="shared" si="0"/>
        <v>0.017227940176525024</v>
      </c>
      <c r="G19" s="21"/>
      <c r="H19" s="22">
        <f t="shared" si="0"/>
        <v>0.0006516478278566877</v>
      </c>
      <c r="I19" s="22">
        <f t="shared" si="0"/>
        <v>0.004688783325800092</v>
      </c>
      <c r="J19" s="22">
        <f t="shared" si="0"/>
        <v>0.00611818539330156</v>
      </c>
      <c r="K19" s="22">
        <f t="shared" si="0"/>
        <v>0.017080186283305536</v>
      </c>
      <c r="L19" s="22">
        <f t="shared" si="0"/>
        <v>0.016195007238987088</v>
      </c>
      <c r="M19" s="23" t="e">
        <f t="shared" si="0"/>
        <v>#DIV/0!</v>
      </c>
      <c r="O19" s="2" t="s">
        <v>2</v>
      </c>
      <c r="P19" s="19" t="e">
        <f>B6/P6</f>
        <v>#DIV/0!</v>
      </c>
      <c r="Q19" s="19">
        <f aca="true" t="shared" si="1" ref="Q19:AA19">C6/Q6</f>
        <v>0.9</v>
      </c>
      <c r="R19" s="19">
        <f t="shared" si="1"/>
        <v>0.008425052898437481</v>
      </c>
      <c r="S19" s="19">
        <f t="shared" si="1"/>
        <v>0.008041266155019478</v>
      </c>
      <c r="T19" s="19">
        <f t="shared" si="1"/>
        <v>0.017227940176525024</v>
      </c>
      <c r="U19" s="19">
        <f t="shared" si="1"/>
        <v>0.02749239888402153</v>
      </c>
      <c r="V19" s="19">
        <f t="shared" si="1"/>
        <v>0.0006516478278566877</v>
      </c>
      <c r="W19" s="19">
        <f t="shared" si="1"/>
        <v>0.004688783325800092</v>
      </c>
      <c r="X19" s="19">
        <f t="shared" si="1"/>
        <v>0.00611818539330156</v>
      </c>
      <c r="Y19" s="19">
        <f t="shared" si="1"/>
        <v>0.017080186283305536</v>
      </c>
      <c r="Z19" s="19">
        <f t="shared" si="1"/>
        <v>0.016195007238987088</v>
      </c>
      <c r="AA19" s="19" t="e">
        <f t="shared" si="1"/>
        <v>#DIV/0!</v>
      </c>
    </row>
    <row r="20" spans="1:27" ht="15">
      <c r="A20" s="2" t="s">
        <v>3</v>
      </c>
      <c r="B20" s="20" t="e">
        <f aca="true" t="shared" si="2" ref="B20:B26">B7/P7</f>
        <v>#DIV/0!</v>
      </c>
      <c r="C20" s="21">
        <f t="shared" si="0"/>
        <v>0.014224516898254597</v>
      </c>
      <c r="D20" s="21">
        <f t="shared" si="0"/>
        <v>0.010635324066070468</v>
      </c>
      <c r="E20" s="21">
        <f t="shared" si="0"/>
        <v>0.011819456162845545</v>
      </c>
      <c r="F20" s="21">
        <f t="shared" si="0"/>
        <v>0.015505335547238389</v>
      </c>
      <c r="G20" s="21">
        <f t="shared" si="0"/>
        <v>0.016981952728785082</v>
      </c>
      <c r="H20" s="22">
        <f t="shared" si="0"/>
        <v>0.0004372862758527754</v>
      </c>
      <c r="I20" s="22">
        <f t="shared" si="0"/>
        <v>0.002894902241716058</v>
      </c>
      <c r="J20" s="22">
        <f t="shared" si="0"/>
        <v>0.005712403173320612</v>
      </c>
      <c r="K20" s="22">
        <f t="shared" si="0"/>
        <v>0.011423910572877033</v>
      </c>
      <c r="L20" s="22">
        <f t="shared" si="0"/>
        <v>0.016981109634480785</v>
      </c>
      <c r="M20" s="23" t="e">
        <f t="shared" si="0"/>
        <v>#DIV/0!</v>
      </c>
      <c r="O20" s="2" t="s">
        <v>3</v>
      </c>
      <c r="P20" s="19" t="e">
        <f aca="true" t="shared" si="3" ref="P20:P26">B7/P7</f>
        <v>#DIV/0!</v>
      </c>
      <c r="Q20" s="19">
        <f aca="true" t="shared" si="4" ref="Q20:Q26">C7/Q7</f>
        <v>0.014224516898254597</v>
      </c>
      <c r="R20" s="19">
        <f aca="true" t="shared" si="5" ref="R20:R26">D7/R7</f>
        <v>0.010635324066070468</v>
      </c>
      <c r="S20" s="19">
        <f aca="true" t="shared" si="6" ref="S20:S26">E7/S7</f>
        <v>0.011819456162845545</v>
      </c>
      <c r="T20" s="19">
        <f aca="true" t="shared" si="7" ref="T20:T26">F7/T7</f>
        <v>0.015505335547238389</v>
      </c>
      <c r="U20" s="19">
        <f aca="true" t="shared" si="8" ref="U20:U26">G7/U7</f>
        <v>0.016981952728785082</v>
      </c>
      <c r="V20" s="19">
        <f aca="true" t="shared" si="9" ref="V20:V26">H7/V7</f>
        <v>0.0004372862758527754</v>
      </c>
      <c r="W20" s="19">
        <f aca="true" t="shared" si="10" ref="W20:W26">I7/W7</f>
        <v>0.002894902241716058</v>
      </c>
      <c r="X20" s="19">
        <f aca="true" t="shared" si="11" ref="X20:X26">J7/X7</f>
        <v>0.005712403173320612</v>
      </c>
      <c r="Y20" s="19">
        <f aca="true" t="shared" si="12" ref="Y20:Y26">K7/Y7</f>
        <v>0.011423910572877033</v>
      </c>
      <c r="Z20" s="19">
        <f aca="true" t="shared" si="13" ref="Z20:Z26">L7/Z7</f>
        <v>0.016981109634480785</v>
      </c>
      <c r="AA20" s="19" t="e">
        <f aca="true" t="shared" si="14" ref="AA20:AA26">M7/AA7</f>
        <v>#DIV/0!</v>
      </c>
    </row>
    <row r="21" spans="1:27" ht="15">
      <c r="A21" s="2" t="s">
        <v>4</v>
      </c>
      <c r="B21" s="20" t="e">
        <f t="shared" si="2"/>
        <v>#DIV/0!</v>
      </c>
      <c r="C21" s="21">
        <f t="shared" si="0"/>
        <v>0.016081362662244896</v>
      </c>
      <c r="D21" s="21">
        <f t="shared" si="0"/>
        <v>0.009123249753090906</v>
      </c>
      <c r="E21" s="21">
        <f t="shared" si="0"/>
        <v>0.014790512617603096</v>
      </c>
      <c r="F21" s="21">
        <f t="shared" si="0"/>
        <v>0.014362960243459084</v>
      </c>
      <c r="G21" s="21">
        <f t="shared" si="0"/>
        <v>0.01905260880913713</v>
      </c>
      <c r="H21" s="22">
        <f t="shared" si="0"/>
        <v>0.00040448685695345797</v>
      </c>
      <c r="I21" s="22">
        <f t="shared" si="0"/>
        <v>0.0036712272805196986</v>
      </c>
      <c r="J21" s="22">
        <f t="shared" si="0"/>
        <v>0.006193441093080751</v>
      </c>
      <c r="K21" s="22">
        <f t="shared" si="0"/>
        <v>0.010795140529794512</v>
      </c>
      <c r="L21" s="22">
        <f t="shared" si="0"/>
        <v>0.014446251624173668</v>
      </c>
      <c r="M21" s="23" t="e">
        <f t="shared" si="0"/>
        <v>#DIV/0!</v>
      </c>
      <c r="O21" s="2" t="s">
        <v>4</v>
      </c>
      <c r="P21" s="19" t="e">
        <f t="shared" si="3"/>
        <v>#DIV/0!</v>
      </c>
      <c r="Q21" s="19">
        <f t="shared" si="4"/>
        <v>0.016081362662244896</v>
      </c>
      <c r="R21" s="19">
        <f t="shared" si="5"/>
        <v>0.009123249753090906</v>
      </c>
      <c r="S21" s="19">
        <f t="shared" si="6"/>
        <v>0.014790512617603096</v>
      </c>
      <c r="T21" s="19">
        <f t="shared" si="7"/>
        <v>0.014362960243459084</v>
      </c>
      <c r="U21" s="19">
        <f t="shared" si="8"/>
        <v>0.01905260880913713</v>
      </c>
      <c r="V21" s="19">
        <f t="shared" si="9"/>
        <v>0.00040448685695345797</v>
      </c>
      <c r="W21" s="19">
        <f t="shared" si="10"/>
        <v>0.0036712272805196986</v>
      </c>
      <c r="X21" s="19">
        <f t="shared" si="11"/>
        <v>0.006193441093080751</v>
      </c>
      <c r="Y21" s="19">
        <f t="shared" si="12"/>
        <v>0.010795140529794512</v>
      </c>
      <c r="Z21" s="19">
        <f t="shared" si="13"/>
        <v>0.014446251624173668</v>
      </c>
      <c r="AA21" s="19" t="e">
        <f t="shared" si="14"/>
        <v>#DIV/0!</v>
      </c>
    </row>
    <row r="22" spans="1:27" ht="15">
      <c r="A22" s="2" t="s">
        <v>5</v>
      </c>
      <c r="B22" s="20" t="e">
        <f t="shared" si="2"/>
        <v>#DIV/0!</v>
      </c>
      <c r="C22" s="21">
        <f t="shared" si="0"/>
        <v>0.017137528411639166</v>
      </c>
      <c r="D22" s="21">
        <f t="shared" si="0"/>
        <v>0.008422346947423377</v>
      </c>
      <c r="E22" s="21">
        <f t="shared" si="0"/>
        <v>0.0147073673103229</v>
      </c>
      <c r="F22" s="21">
        <f t="shared" si="0"/>
        <v>0.017130703192895995</v>
      </c>
      <c r="G22" s="21">
        <f t="shared" si="0"/>
        <v>0.015327295549224107</v>
      </c>
      <c r="H22" s="22">
        <f t="shared" si="0"/>
        <v>0.00038587088842733004</v>
      </c>
      <c r="I22" s="22">
        <f t="shared" si="0"/>
        <v>0.003111951661487308</v>
      </c>
      <c r="J22" s="22">
        <f t="shared" si="0"/>
        <v>0.0055398470901317515</v>
      </c>
      <c r="K22" s="22">
        <f t="shared" si="0"/>
        <v>0.011388190237229407</v>
      </c>
      <c r="L22" s="22">
        <f t="shared" si="0"/>
        <v>0.0129303047173177</v>
      </c>
      <c r="M22" s="23" t="e">
        <f t="shared" si="0"/>
        <v>#DIV/0!</v>
      </c>
      <c r="O22" s="2" t="s">
        <v>5</v>
      </c>
      <c r="P22" s="19" t="e">
        <f t="shared" si="3"/>
        <v>#DIV/0!</v>
      </c>
      <c r="Q22" s="19">
        <f t="shared" si="4"/>
        <v>0.017137528411639166</v>
      </c>
      <c r="R22" s="19">
        <f t="shared" si="5"/>
        <v>0.008422346947423377</v>
      </c>
      <c r="S22" s="19">
        <f t="shared" si="6"/>
        <v>0.0147073673103229</v>
      </c>
      <c r="T22" s="19">
        <f t="shared" si="7"/>
        <v>0.017130703192895995</v>
      </c>
      <c r="U22" s="19">
        <f t="shared" si="8"/>
        <v>0.015327295549224107</v>
      </c>
      <c r="V22" s="19">
        <f t="shared" si="9"/>
        <v>0.00038587088842733004</v>
      </c>
      <c r="W22" s="19">
        <f t="shared" si="10"/>
        <v>0.003111951661487308</v>
      </c>
      <c r="X22" s="19">
        <f t="shared" si="11"/>
        <v>0.0055398470901317515</v>
      </c>
      <c r="Y22" s="19">
        <f t="shared" si="12"/>
        <v>0.011388190237229407</v>
      </c>
      <c r="Z22" s="19">
        <f t="shared" si="13"/>
        <v>0.0129303047173177</v>
      </c>
      <c r="AA22" s="19" t="e">
        <f t="shared" si="14"/>
        <v>#DIV/0!</v>
      </c>
    </row>
    <row r="23" spans="1:27" ht="15">
      <c r="A23" s="2" t="s">
        <v>6</v>
      </c>
      <c r="B23" s="20" t="e">
        <f t="shared" si="2"/>
        <v>#DIV/0!</v>
      </c>
      <c r="C23" s="21">
        <f t="shared" si="0"/>
        <v>0.015613648890319732</v>
      </c>
      <c r="D23" s="21">
        <f t="shared" si="0"/>
        <v>0.009221538001026399</v>
      </c>
      <c r="E23" s="21">
        <f t="shared" si="0"/>
        <v>0.01664653430507612</v>
      </c>
      <c r="F23" s="21">
        <f t="shared" si="0"/>
        <v>0.016395660549298724</v>
      </c>
      <c r="G23" s="21">
        <f t="shared" si="0"/>
        <v>0.015323458534749928</v>
      </c>
      <c r="H23" s="22">
        <f t="shared" si="0"/>
        <v>0.00041894307314388186</v>
      </c>
      <c r="I23" s="22">
        <f t="shared" si="0"/>
        <v>0.0028019860997389257</v>
      </c>
      <c r="J23" s="22">
        <f t="shared" si="0"/>
        <v>0.005868509019575639</v>
      </c>
      <c r="K23" s="22">
        <f t="shared" si="0"/>
        <v>0.013605270932263847</v>
      </c>
      <c r="L23" s="22">
        <f t="shared" si="0"/>
        <v>0.01564432585999233</v>
      </c>
      <c r="M23" s="23" t="e">
        <f t="shared" si="0"/>
        <v>#DIV/0!</v>
      </c>
      <c r="O23" s="2" t="s">
        <v>6</v>
      </c>
      <c r="P23" s="19" t="e">
        <f t="shared" si="3"/>
        <v>#DIV/0!</v>
      </c>
      <c r="Q23" s="19">
        <f t="shared" si="4"/>
        <v>0.015613648890319732</v>
      </c>
      <c r="R23" s="19">
        <f t="shared" si="5"/>
        <v>0.009221538001026399</v>
      </c>
      <c r="S23" s="19">
        <f t="shared" si="6"/>
        <v>0.01664653430507612</v>
      </c>
      <c r="T23" s="19">
        <f t="shared" si="7"/>
        <v>0.016395660549298724</v>
      </c>
      <c r="U23" s="19">
        <f t="shared" si="8"/>
        <v>0.015323458534749928</v>
      </c>
      <c r="V23" s="19">
        <f t="shared" si="9"/>
        <v>0.00041894307314388186</v>
      </c>
      <c r="W23" s="19">
        <f t="shared" si="10"/>
        <v>0.0028019860997389257</v>
      </c>
      <c r="X23" s="19">
        <f t="shared" si="11"/>
        <v>0.005868509019575639</v>
      </c>
      <c r="Y23" s="19">
        <f t="shared" si="12"/>
        <v>0.013605270932263847</v>
      </c>
      <c r="Z23" s="19">
        <f t="shared" si="13"/>
        <v>0.01564432585999233</v>
      </c>
      <c r="AA23" s="19" t="e">
        <f t="shared" si="14"/>
        <v>#DIV/0!</v>
      </c>
    </row>
    <row r="24" spans="1:27" ht="15">
      <c r="A24" s="2" t="s">
        <v>7</v>
      </c>
      <c r="B24" s="20" t="e">
        <f t="shared" si="2"/>
        <v>#DIV/0!</v>
      </c>
      <c r="C24" s="21">
        <f t="shared" si="0"/>
        <v>0.01344787317676332</v>
      </c>
      <c r="D24" s="21">
        <f t="shared" si="0"/>
        <v>0.008038390341640125</v>
      </c>
      <c r="E24" s="21">
        <f t="shared" si="0"/>
        <v>0.015838772619504938</v>
      </c>
      <c r="F24" s="21">
        <f t="shared" si="0"/>
        <v>0.01352106601821753</v>
      </c>
      <c r="G24" s="21">
        <f t="shared" si="0"/>
        <v>0.013952380160801458</v>
      </c>
      <c r="H24" s="22">
        <f t="shared" si="0"/>
        <v>0.0003614133120448371</v>
      </c>
      <c r="I24" s="22">
        <f t="shared" si="0"/>
        <v>0.0029013577740004946</v>
      </c>
      <c r="J24" s="22">
        <f t="shared" si="0"/>
        <v>0.005452838851274773</v>
      </c>
      <c r="K24" s="22">
        <f t="shared" si="0"/>
        <v>0.012729705599716482</v>
      </c>
      <c r="L24" s="22">
        <f t="shared" si="0"/>
        <v>0.015281591919121915</v>
      </c>
      <c r="M24" s="23" t="e">
        <f t="shared" si="0"/>
        <v>#DIV/0!</v>
      </c>
      <c r="O24" s="2" t="s">
        <v>7</v>
      </c>
      <c r="P24" s="19" t="e">
        <f t="shared" si="3"/>
        <v>#DIV/0!</v>
      </c>
      <c r="Q24" s="19">
        <f t="shared" si="4"/>
        <v>0.01344787317676332</v>
      </c>
      <c r="R24" s="19">
        <f t="shared" si="5"/>
        <v>0.008038390341640125</v>
      </c>
      <c r="S24" s="19">
        <f t="shared" si="6"/>
        <v>0.015838772619504938</v>
      </c>
      <c r="T24" s="19">
        <f t="shared" si="7"/>
        <v>0.01352106601821753</v>
      </c>
      <c r="U24" s="19">
        <f t="shared" si="8"/>
        <v>0.013952380160801458</v>
      </c>
      <c r="V24" s="19">
        <f t="shared" si="9"/>
        <v>0.0003614133120448371</v>
      </c>
      <c r="W24" s="19">
        <f t="shared" si="10"/>
        <v>0.0029013577740004946</v>
      </c>
      <c r="X24" s="19">
        <f t="shared" si="11"/>
        <v>0.005452838851274773</v>
      </c>
      <c r="Y24" s="19">
        <f t="shared" si="12"/>
        <v>0.012729705599716482</v>
      </c>
      <c r="Z24" s="19">
        <f t="shared" si="13"/>
        <v>0.015281591919121915</v>
      </c>
      <c r="AA24" s="19" t="e">
        <f t="shared" si="14"/>
        <v>#DIV/0!</v>
      </c>
    </row>
    <row r="25" spans="1:27" ht="15">
      <c r="A25" s="2" t="s">
        <v>8</v>
      </c>
      <c r="B25" s="20" t="e">
        <f t="shared" si="2"/>
        <v>#DIV/0!</v>
      </c>
      <c r="C25" s="21">
        <f t="shared" si="0"/>
        <v>0.012693044844306261</v>
      </c>
      <c r="D25" s="21">
        <f t="shared" si="0"/>
        <v>0.00890307828908508</v>
      </c>
      <c r="E25" s="21">
        <f t="shared" si="0"/>
        <v>0.012457255864199674</v>
      </c>
      <c r="F25" s="21">
        <f t="shared" si="0"/>
        <v>0.011628253130332347</v>
      </c>
      <c r="G25" s="21">
        <f t="shared" si="0"/>
        <v>0.012183584658397348</v>
      </c>
      <c r="H25" s="22">
        <f t="shared" si="0"/>
        <v>0.0003060274591549476</v>
      </c>
      <c r="I25" s="22">
        <f t="shared" si="0"/>
        <v>0.002985765721174188</v>
      </c>
      <c r="J25" s="22">
        <f t="shared" si="0"/>
        <v>0.005291693173825365</v>
      </c>
      <c r="K25" s="22"/>
      <c r="L25" s="22"/>
      <c r="M25" s="23" t="e">
        <f t="shared" si="0"/>
        <v>#DIV/0!</v>
      </c>
      <c r="O25" s="2" t="s">
        <v>8</v>
      </c>
      <c r="P25" s="19" t="e">
        <f t="shared" si="3"/>
        <v>#DIV/0!</v>
      </c>
      <c r="Q25" s="19">
        <f t="shared" si="4"/>
        <v>0.012693044844306261</v>
      </c>
      <c r="R25" s="19">
        <f t="shared" si="5"/>
        <v>0.00890307828908508</v>
      </c>
      <c r="S25" s="19">
        <f t="shared" si="6"/>
        <v>0.012457255864199674</v>
      </c>
      <c r="T25" s="19">
        <f t="shared" si="7"/>
        <v>0.011628253130332347</v>
      </c>
      <c r="U25" s="19">
        <f t="shared" si="8"/>
        <v>0.012183584658397348</v>
      </c>
      <c r="V25" s="19">
        <f t="shared" si="9"/>
        <v>0.0003060274591549476</v>
      </c>
      <c r="W25" s="19">
        <f t="shared" si="10"/>
        <v>0.002985765721174188</v>
      </c>
      <c r="X25" s="19">
        <f t="shared" si="11"/>
        <v>0.005291693173825365</v>
      </c>
      <c r="Y25" s="19">
        <f t="shared" si="12"/>
        <v>0.009755260342224766</v>
      </c>
      <c r="Z25" s="19">
        <f t="shared" si="13"/>
        <v>0.011998467867582338</v>
      </c>
      <c r="AA25" s="19" t="e">
        <f t="shared" si="14"/>
        <v>#DIV/0!</v>
      </c>
    </row>
    <row r="26" spans="1:27" ht="15">
      <c r="A26" s="2" t="s">
        <v>9</v>
      </c>
      <c r="B26" s="20" t="e">
        <f t="shared" si="2"/>
        <v>#DIV/0!</v>
      </c>
      <c r="C26" s="21">
        <f t="shared" si="0"/>
        <v>0.011886887974741533</v>
      </c>
      <c r="D26" s="21">
        <f t="shared" si="0"/>
        <v>0.007474259530184669</v>
      </c>
      <c r="E26" s="21">
        <f t="shared" si="0"/>
        <v>0.013659679313610226</v>
      </c>
      <c r="F26" s="21">
        <f t="shared" si="0"/>
        <v>0.012213797725695941</v>
      </c>
      <c r="G26" s="21">
        <f t="shared" si="0"/>
        <v>0.01219070791420862</v>
      </c>
      <c r="H26" s="22">
        <f t="shared" si="0"/>
        <v>0.0003036321233677559</v>
      </c>
      <c r="I26" s="22">
        <f t="shared" si="0"/>
        <v>0.0027486793728843215</v>
      </c>
      <c r="J26" s="22">
        <f t="shared" si="0"/>
        <v>0.005547887558932569</v>
      </c>
      <c r="K26" s="22">
        <f t="shared" si="0"/>
        <v>0.010059518294600552</v>
      </c>
      <c r="L26" s="22">
        <f t="shared" si="0"/>
        <v>0.013943485975472137</v>
      </c>
      <c r="M26" s="23" t="e">
        <f t="shared" si="0"/>
        <v>#DIV/0!</v>
      </c>
      <c r="O26" s="2" t="s">
        <v>9</v>
      </c>
      <c r="P26" s="19" t="e">
        <f t="shared" si="3"/>
        <v>#DIV/0!</v>
      </c>
      <c r="Q26" s="19">
        <f t="shared" si="4"/>
        <v>0.011886887974741533</v>
      </c>
      <c r="R26" s="19">
        <f t="shared" si="5"/>
        <v>0.007474259530184669</v>
      </c>
      <c r="S26" s="19">
        <f t="shared" si="6"/>
        <v>0.013659679313610226</v>
      </c>
      <c r="T26" s="19">
        <f t="shared" si="7"/>
        <v>0.012213797725695941</v>
      </c>
      <c r="U26" s="19">
        <f t="shared" si="8"/>
        <v>0.01219070791420862</v>
      </c>
      <c r="V26" s="19">
        <f t="shared" si="9"/>
        <v>0.0003036321233677559</v>
      </c>
      <c r="W26" s="19">
        <f t="shared" si="10"/>
        <v>0.0027486793728843215</v>
      </c>
      <c r="X26" s="19">
        <f t="shared" si="11"/>
        <v>0.005547887558932569</v>
      </c>
      <c r="Y26" s="19">
        <f t="shared" si="12"/>
        <v>0.010059518294600552</v>
      </c>
      <c r="Z26" s="19">
        <f t="shared" si="13"/>
        <v>0.013943485975472137</v>
      </c>
      <c r="AA26" s="19" t="e">
        <f t="shared" si="14"/>
        <v>#DIV/0!</v>
      </c>
    </row>
    <row r="27" spans="2:27" ht="15">
      <c r="B27" s="6" t="s">
        <v>10</v>
      </c>
      <c r="C27" s="7">
        <v>1</v>
      </c>
      <c r="D27" s="7">
        <v>2</v>
      </c>
      <c r="E27" s="7">
        <v>3</v>
      </c>
      <c r="F27" s="7">
        <v>4</v>
      </c>
      <c r="G27" s="7">
        <v>5</v>
      </c>
      <c r="H27" s="6" t="s">
        <v>10</v>
      </c>
      <c r="I27" s="7">
        <v>1</v>
      </c>
      <c r="J27" s="7">
        <v>2</v>
      </c>
      <c r="K27" s="7">
        <v>3</v>
      </c>
      <c r="L27" s="7">
        <v>4</v>
      </c>
      <c r="M27" s="7">
        <v>5</v>
      </c>
      <c r="P27" s="6" t="s">
        <v>10</v>
      </c>
      <c r="Q27" s="7">
        <v>1</v>
      </c>
      <c r="R27" s="7">
        <v>2</v>
      </c>
      <c r="S27" s="7">
        <v>3</v>
      </c>
      <c r="T27" s="7">
        <v>4</v>
      </c>
      <c r="U27" s="7">
        <v>5</v>
      </c>
      <c r="V27" s="6" t="s">
        <v>10</v>
      </c>
      <c r="W27" s="7">
        <v>1</v>
      </c>
      <c r="X27" s="7">
        <v>2</v>
      </c>
      <c r="Y27" s="7">
        <v>3</v>
      </c>
      <c r="Z27" s="7">
        <v>4</v>
      </c>
      <c r="AA27" s="7">
        <v>5</v>
      </c>
    </row>
    <row r="28" spans="2:27" ht="15">
      <c r="B28" s="8" t="s">
        <v>11</v>
      </c>
      <c r="C28" s="8"/>
      <c r="D28" s="8"/>
      <c r="E28" s="8"/>
      <c r="F28" s="8"/>
      <c r="G28" s="8"/>
      <c r="H28" s="9" t="s">
        <v>12</v>
      </c>
      <c r="I28" s="9"/>
      <c r="J28" s="9"/>
      <c r="K28" s="9"/>
      <c r="L28" s="9"/>
      <c r="M28" s="9"/>
      <c r="P28" s="8" t="s">
        <v>11</v>
      </c>
      <c r="Q28" s="8"/>
      <c r="R28" s="8"/>
      <c r="S28" s="8"/>
      <c r="T28" s="8"/>
      <c r="U28" s="8"/>
      <c r="V28" s="9" t="s">
        <v>12</v>
      </c>
      <c r="W28" s="9"/>
      <c r="X28" s="9"/>
      <c r="Y28" s="9"/>
      <c r="Z28" s="9"/>
      <c r="AA28" s="9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ht="15">
      <c r="A31" t="s">
        <v>13</v>
      </c>
    </row>
    <row r="33" spans="2:13" ht="15">
      <c r="B33" s="3">
        <v>1</v>
      </c>
      <c r="C33" s="3">
        <v>2</v>
      </c>
      <c r="D33" s="3">
        <v>3</v>
      </c>
      <c r="E33" s="3">
        <v>4</v>
      </c>
      <c r="F33" s="3">
        <v>5</v>
      </c>
      <c r="G33" s="3">
        <v>6</v>
      </c>
      <c r="H33" s="3">
        <v>7</v>
      </c>
      <c r="I33" s="3">
        <v>8</v>
      </c>
      <c r="J33" s="3">
        <v>9</v>
      </c>
      <c r="K33" s="3">
        <v>10</v>
      </c>
      <c r="L33" s="3">
        <v>11</v>
      </c>
      <c r="M33" s="3">
        <v>12</v>
      </c>
    </row>
    <row r="34" spans="1:13" ht="15">
      <c r="A34" t="s">
        <v>15</v>
      </c>
      <c r="B34" s="15" t="e">
        <f>AVERAGE(B19:B26)</f>
        <v>#DIV/0!</v>
      </c>
      <c r="C34" s="16">
        <f>AVERAGE(C19:C26)</f>
        <v>0.12513560785728367</v>
      </c>
      <c r="D34" s="16">
        <f>AVERAGE(D20:D26)</f>
        <v>0.00883116956121729</v>
      </c>
      <c r="E34" s="16">
        <f>AVERAGE(E19,E21,E23:E26)</f>
        <v>0.014678550943998812</v>
      </c>
      <c r="F34" s="16">
        <f>AVERAGE(F19:F26)</f>
        <v>0.01474821457295788</v>
      </c>
      <c r="G34" s="16">
        <f aca="true" t="shared" si="15" ref="G34:L34">AVERAGE(G19:G26)</f>
        <v>0.015001712622186239</v>
      </c>
      <c r="H34" s="16">
        <f t="shared" si="15"/>
        <v>0.0004086634771002092</v>
      </c>
      <c r="I34" s="16">
        <f>AVERAGE(I20:I26)</f>
        <v>0.0030165528787887137</v>
      </c>
      <c r="J34" s="16">
        <f>AVERAGE(J19,J21,J23:J26)</f>
        <v>0.005745425848331776</v>
      </c>
      <c r="K34" s="16">
        <f t="shared" si="15"/>
        <v>0.012440274635683911</v>
      </c>
      <c r="L34" s="16">
        <f t="shared" si="15"/>
        <v>0.015060296709935089</v>
      </c>
      <c r="M34" s="15" t="e">
        <f>AVERAGE(M19:M26)</f>
        <v>#DIV/0!</v>
      </c>
    </row>
    <row r="35" spans="1:13" ht="15">
      <c r="A35" t="s">
        <v>16</v>
      </c>
      <c r="B35" t="e">
        <f>STDEV(B19:B26)</f>
        <v>#DIV/0!</v>
      </c>
      <c r="C35">
        <f>STDEV(C20:C26)</f>
        <v>0.0019126404606464036</v>
      </c>
      <c r="D35">
        <f>STDEV(D19:D26)</f>
        <v>0.0009471005945578706</v>
      </c>
      <c r="E35">
        <f>STDEV(E19,E21,E23:E26)</f>
        <v>0.0016736083392552014</v>
      </c>
      <c r="F35">
        <f>STDEV(F19:F26)</f>
        <v>0.0021687502701764243</v>
      </c>
      <c r="G35">
        <f aca="true" t="shared" si="16" ref="G35:L35">STDEV(G19:G26)</f>
        <v>0.002499510844643506</v>
      </c>
      <c r="H35">
        <f t="shared" si="16"/>
        <v>0.00010974098805456898</v>
      </c>
      <c r="I35">
        <f>STDEV(I20:I26)</f>
        <v>0.0003121194367014122</v>
      </c>
      <c r="J35">
        <f>STDEV(J19,J21,J23:J26)</f>
        <v>0.0003702211964427079</v>
      </c>
      <c r="K35">
        <f t="shared" si="16"/>
        <v>0.002362347392719313</v>
      </c>
      <c r="L35">
        <f t="shared" si="16"/>
        <v>0.0013861418497723881</v>
      </c>
      <c r="M35" t="e">
        <f>STDEV(M19:M26)</f>
        <v>#DIV/0!</v>
      </c>
    </row>
    <row r="36" ht="15">
      <c r="A36" t="s">
        <v>14</v>
      </c>
    </row>
    <row r="38" spans="2:7" ht="15">
      <c r="B38" t="s">
        <v>17</v>
      </c>
      <c r="C38" t="s">
        <v>18</v>
      </c>
      <c r="D38" t="s">
        <v>19</v>
      </c>
      <c r="E38" t="s">
        <v>20</v>
      </c>
      <c r="F38" t="s">
        <v>21</v>
      </c>
      <c r="G38" t="s">
        <v>22</v>
      </c>
    </row>
    <row r="39" spans="2:7" ht="15">
      <c r="B39" t="e">
        <f>H34/B34</f>
        <v>#DIV/0!</v>
      </c>
      <c r="C39">
        <f>H34/C34</f>
        <v>0.0032657649097472493</v>
      </c>
      <c r="D39">
        <f>I34/D34</f>
        <v>0.3415802242135765</v>
      </c>
      <c r="E39">
        <f>J34/E34</f>
        <v>0.39141641911736114</v>
      </c>
      <c r="F39">
        <f>K34/F34</f>
        <v>0.8435105533719468</v>
      </c>
      <c r="G39">
        <f>L34/G34</f>
        <v>1.0039051599790152</v>
      </c>
    </row>
    <row r="40" spans="2:7" ht="15">
      <c r="B40" t="e">
        <f>SQRT(((1/B34)*H35)^2+((-H34/(B34)^2)*B35)^2)</f>
        <v>#DIV/0!</v>
      </c>
      <c r="C40">
        <f>SQRT(((1/C34)*H35)^2+((-H34/(C34)^2)*C35)^2)</f>
        <v>0.000878395907255363</v>
      </c>
      <c r="D40">
        <f>SQRT(((1/D34)*I35)^2+((-I34/(D34)^2)*D35)^2)</f>
        <v>0.05090273076060972</v>
      </c>
      <c r="E40">
        <f>SQRT(((1/E34)*J35)^2+((-J34/(E34)^2)*E35)^2)</f>
        <v>0.05126230814280154</v>
      </c>
      <c r="F40">
        <f>SQRT(((1/F34)*K35)^2+((-K34/(F34)^2)*F35)^2)</f>
        <v>0.2025907297180663</v>
      </c>
      <c r="G40">
        <f>SQRT(((1/G34)*L35)^2+((-L34/(G34)^2)*G35)^2)</f>
        <v>0.19108995145794944</v>
      </c>
    </row>
    <row r="44" spans="3:13" ht="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Dominik</cp:lastModifiedBy>
  <dcterms:created xsi:type="dcterms:W3CDTF">2010-10-26T23:39:46Z</dcterms:created>
  <dcterms:modified xsi:type="dcterms:W3CDTF">2010-10-27T03:27:02Z</dcterms:modified>
  <cp:category/>
  <cp:version/>
  <cp:contentType/>
  <cp:contentStatus/>
</cp:coreProperties>
</file>