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40" windowWidth="23840" windowHeight="13200" tabRatio="902" activeTab="2"/>
  </bookViews>
  <sheets>
    <sheet name="Bradford" sheetId="1" r:id="rId1"/>
    <sheet name="Treatment" sheetId="2" r:id="rId2"/>
    <sheet name="Final" sheetId="3" r:id="rId3"/>
  </sheets>
  <definedNames/>
  <calcPr fullCalcOnLoad="1"/>
</workbook>
</file>

<file path=xl/sharedStrings.xml><?xml version="1.0" encoding="utf-8"?>
<sst xmlns="http://schemas.openxmlformats.org/spreadsheetml/2006/main" count="413" uniqueCount="147">
  <si>
    <t>A12</t>
  </si>
  <si>
    <t>B12</t>
  </si>
  <si>
    <t>C12</t>
  </si>
  <si>
    <t>D12</t>
  </si>
  <si>
    <t>E12</t>
  </si>
  <si>
    <t>F12</t>
  </si>
  <si>
    <t>G12</t>
  </si>
  <si>
    <t>H12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</si>
  <si>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</si>
  <si>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</si>
  <si>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</si>
  <si>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</si>
  <si>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</si>
  <si>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</si>
  <si>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</si>
  <si>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</si>
  <si>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</si>
  <si>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</si>
  <si>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</si>
  <si>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</si>
  <si>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</si>
  <si>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</si>
  <si>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</si>
  <si>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</si>
  <si>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</si>
  <si>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</si>
  <si>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</si>
  <si>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</si>
  <si>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</si>
  <si>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</si>
  <si>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</si>
  <si>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</si>
  <si>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</si>
  <si>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</si>
  <si>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</si>
  <si>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</si>
  <si>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</si>
  <si>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</si>
  <si>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</si>
  <si>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</si>
  <si>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</si>
  <si>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</si>
  <si>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</si>
  <si>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</si>
  <si>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</si>
  <si>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</si>
  <si>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</si>
  <si>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</si>
  <si>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</si>
  <si>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</si>
  <si>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</si>
  <si>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</si>
  <si>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</si>
  <si>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</si>
  <si>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</si>
  <si>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</si>
  <si>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</si>
  <si>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</si>
  <si>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</si>
  <si>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</si>
  <si>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</si>
  <si>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Extinction coeff. NADH</t>
  </si>
  <si>
    <t>M^-1cm^-1</t>
  </si>
  <si>
    <t>cm</t>
  </si>
  <si>
    <t>uL</t>
  </si>
  <si>
    <t>kat</t>
  </si>
  <si>
    <t>kat/mg</t>
  </si>
  <si>
    <t>SLOPE</t>
  </si>
  <si>
    <t>INTERCEPT</t>
  </si>
  <si>
    <t>J13002</t>
  </si>
  <si>
    <t>Biomass O.D. 600nm</t>
  </si>
  <si>
    <t>018A</t>
  </si>
  <si>
    <t>ug protein</t>
  </si>
  <si>
    <t>O.D. 562</t>
  </si>
  <si>
    <t xml:space="preserve">018A </t>
  </si>
  <si>
    <t>J13002 T</t>
  </si>
  <si>
    <t>018A T</t>
  </si>
  <si>
    <t>ug prot/uL</t>
  </si>
  <si>
    <t>Native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</si>
  <si>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</si>
  <si>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</si>
  <si>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</si>
  <si>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</si>
  <si>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</si>
  <si>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</si>
  <si>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</si>
  <si>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</si>
  <si>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</si>
  <si>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</si>
  <si>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</si>
  <si>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</si>
  <si>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</si>
  <si>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</si>
  <si>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</si>
  <si>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</si>
  <si>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Native</t>
  </si>
  <si>
    <t>pH=9.5</t>
  </si>
  <si>
    <t>pH=8</t>
  </si>
  <si>
    <t>stdev</t>
  </si>
  <si>
    <t>ttest</t>
  </si>
  <si>
    <t>-</t>
  </si>
  <si>
    <t>-</t>
  </si>
  <si>
    <t>-</t>
  </si>
  <si>
    <t>Improvement</t>
  </si>
  <si>
    <t>pH=9.5</t>
  </si>
  <si>
    <t>pH=8</t>
  </si>
  <si>
    <t>J13002</t>
  </si>
  <si>
    <t>J13002</t>
  </si>
  <si>
    <t>A1</t>
  </si>
  <si>
    <t>B1</t>
  </si>
  <si>
    <t>D11</t>
  </si>
  <si>
    <t>E11</t>
  </si>
  <si>
    <t>F11</t>
  </si>
  <si>
    <t>G11</t>
  </si>
  <si>
    <t>H11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</si>
  <si>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</si>
  <si>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</si>
  <si>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</si>
  <si>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</si>
  <si>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</si>
  <si>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</si>
  <si>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</si>
  <si>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</si>
  <si>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</si>
  <si>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</si>
  <si>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</si>
  <si>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</si>
  <si>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Path length</t>
  </si>
  <si>
    <t>Reaction volume</t>
  </si>
  <si>
    <t>Sample</t>
  </si>
  <si>
    <t>Blank</t>
  </si>
  <si>
    <t>Stdev</t>
  </si>
  <si>
    <t>Time [s]</t>
  </si>
  <si>
    <t>Average</t>
  </si>
  <si>
    <t>U/mg</t>
  </si>
  <si>
    <t>moles</t>
  </si>
  <si>
    <t>Average</t>
  </si>
  <si>
    <t>Stdev</t>
  </si>
  <si>
    <t>TOTAL NADH</t>
  </si>
  <si>
    <t>U/mg</t>
  </si>
  <si>
    <t>Improvement</t>
  </si>
  <si>
    <t>ttest</t>
  </si>
  <si>
    <t>J13002</t>
  </si>
  <si>
    <t>018A</t>
  </si>
  <si>
    <t>Heat</t>
  </si>
  <si>
    <t>% lost after heat shock</t>
  </si>
  <si>
    <t>OD 562nm</t>
  </si>
</sst>
</file>

<file path=xl/styles.xml><?xml version="1.0" encoding="utf-8"?>
<styleSheet xmlns="http://schemas.openxmlformats.org/spreadsheetml/2006/main">
  <numFmts count="3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&quot;$&quot;_-;\-* #,##0&quot;$&quot;_-;_-* &quot;-&quot;&quot;$&quot;_-;_-@_-"/>
    <numFmt numFmtId="165" formatCode="_-* #,##0_$_-;\-* #,##0_$_-;_-* &quot;-&quot;_$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0.000E+00"/>
    <numFmt numFmtId="178" formatCode="0.0000"/>
    <numFmt numFmtId="179" formatCode="0.000%"/>
    <numFmt numFmtId="180" formatCode="#,##0.000&quot;$&quot;"/>
    <numFmt numFmtId="181" formatCode="#,##0.000"/>
    <numFmt numFmtId="182" formatCode="General"/>
    <numFmt numFmtId="183" formatCode="0"/>
    <numFmt numFmtId="184" formatCode="0.00E+00"/>
    <numFmt numFmtId="185" formatCode="0.00"/>
    <numFmt numFmtId="186" formatCode="0.00%"/>
  </numFmts>
  <fonts count="5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86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7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29" sqref="D29"/>
    </sheetView>
  </sheetViews>
  <sheetFormatPr defaultColWidth="11.421875" defaultRowHeight="12.75"/>
  <cols>
    <col min="4" max="4" width="12.00390625" style="0" customWidth="1"/>
  </cols>
  <sheetData>
    <row r="1" ht="12">
      <c r="A1" t="s">
        <v>70</v>
      </c>
    </row>
    <row r="2" spans="1:2" ht="12">
      <c r="A2" t="s">
        <v>69</v>
      </c>
      <c r="B2">
        <v>0.654</v>
      </c>
    </row>
    <row r="3" spans="1:2" ht="12">
      <c r="A3" t="s">
        <v>69</v>
      </c>
      <c r="B3">
        <v>0.621</v>
      </c>
    </row>
    <row r="4" spans="1:2" ht="12">
      <c r="A4" t="s">
        <v>71</v>
      </c>
      <c r="B4">
        <v>0.615</v>
      </c>
    </row>
    <row r="5" spans="1:2" ht="12">
      <c r="A5" t="s">
        <v>71</v>
      </c>
      <c r="B5">
        <v>0.58</v>
      </c>
    </row>
    <row r="6" spans="2:3" ht="12">
      <c r="B6" t="s">
        <v>72</v>
      </c>
      <c r="C6" t="s">
        <v>73</v>
      </c>
    </row>
    <row r="7" spans="1:3" ht="12">
      <c r="A7">
        <v>0</v>
      </c>
      <c r="B7">
        <f aca="true" t="shared" si="0" ref="B7:B12">A7*2</f>
        <v>0</v>
      </c>
      <c r="C7">
        <v>0</v>
      </c>
    </row>
    <row r="8" spans="1:6" ht="12">
      <c r="A8">
        <v>5</v>
      </c>
      <c r="B8">
        <f t="shared" si="0"/>
        <v>10</v>
      </c>
      <c r="C8">
        <v>0.149</v>
      </c>
      <c r="E8" s="5" t="s">
        <v>67</v>
      </c>
      <c r="F8">
        <f>SLOPE(C7:C12,B7:B12)</f>
        <v>0.010657142857142858</v>
      </c>
    </row>
    <row r="9" spans="1:6" ht="12">
      <c r="A9">
        <v>10</v>
      </c>
      <c r="B9">
        <f t="shared" si="0"/>
        <v>20</v>
      </c>
      <c r="C9">
        <v>0.251</v>
      </c>
      <c r="E9" s="5" t="s">
        <v>68</v>
      </c>
      <c r="F9">
        <f>INTERCEPT(C7:C12,B7:B12)</f>
        <v>0.024238095238095225</v>
      </c>
    </row>
    <row r="10" spans="1:3" ht="12">
      <c r="A10">
        <v>15</v>
      </c>
      <c r="B10">
        <f t="shared" si="0"/>
        <v>30</v>
      </c>
      <c r="C10">
        <v>0.349</v>
      </c>
    </row>
    <row r="11" spans="1:3" ht="12">
      <c r="A11">
        <v>20</v>
      </c>
      <c r="B11">
        <f t="shared" si="0"/>
        <v>40</v>
      </c>
      <c r="C11">
        <v>0.448</v>
      </c>
    </row>
    <row r="12" spans="1:3" ht="12">
      <c r="A12">
        <v>25</v>
      </c>
      <c r="B12">
        <f t="shared" si="0"/>
        <v>50</v>
      </c>
      <c r="C12">
        <v>0.547</v>
      </c>
    </row>
    <row r="13" spans="2:5" ht="12">
      <c r="B13" t="s">
        <v>146</v>
      </c>
      <c r="C13" t="s">
        <v>72</v>
      </c>
      <c r="D13" t="s">
        <v>77</v>
      </c>
      <c r="E13" t="s">
        <v>77</v>
      </c>
    </row>
    <row r="14" spans="1:6" s="1" customFormat="1" ht="12">
      <c r="A14" s="1" t="s">
        <v>106</v>
      </c>
      <c r="B14" s="1">
        <v>0.135</v>
      </c>
      <c r="C14" s="1">
        <f>(B14-$F$9)/$F$8</f>
        <v>10.393208221626454</v>
      </c>
      <c r="D14" s="1">
        <f>C14/10</f>
        <v>1.0393208221626453</v>
      </c>
      <c r="E14" s="3"/>
      <c r="F14" s="6"/>
    </row>
    <row r="15" spans="1:6" s="1" customFormat="1" ht="12">
      <c r="A15" s="1" t="s">
        <v>69</v>
      </c>
      <c r="B15" s="1">
        <v>0.135</v>
      </c>
      <c r="C15" s="5">
        <f aca="true" t="shared" si="1" ref="C15:C29">(B15-$F$9)/$F$8</f>
        <v>10.393208221626454</v>
      </c>
      <c r="D15" s="1">
        <f aca="true" t="shared" si="2" ref="D15:D21">C15/10</f>
        <v>1.0393208221626453</v>
      </c>
      <c r="E15" s="3"/>
      <c r="F15" s="6"/>
    </row>
    <row r="16" spans="1:4" ht="12">
      <c r="A16" t="s">
        <v>69</v>
      </c>
      <c r="B16">
        <v>0.128</v>
      </c>
      <c r="C16" s="5">
        <f t="shared" si="1"/>
        <v>9.736371760500447</v>
      </c>
      <c r="D16" s="1">
        <f t="shared" si="2"/>
        <v>0.9736371760500446</v>
      </c>
    </row>
    <row r="17" spans="1:5" ht="12">
      <c r="A17" s="1" t="s">
        <v>107</v>
      </c>
      <c r="B17">
        <v>0.129</v>
      </c>
      <c r="C17" s="5">
        <f t="shared" si="1"/>
        <v>9.830205540661305</v>
      </c>
      <c r="D17" s="1">
        <f t="shared" si="2"/>
        <v>0.9830205540661305</v>
      </c>
      <c r="E17">
        <f>AVERAGE(D14:D17)</f>
        <v>1.0088248436103664</v>
      </c>
    </row>
    <row r="18" spans="1:4" ht="12">
      <c r="A18" t="s">
        <v>74</v>
      </c>
      <c r="B18">
        <v>0.097</v>
      </c>
      <c r="C18" s="5">
        <f t="shared" si="1"/>
        <v>6.827524575513853</v>
      </c>
      <c r="D18" s="1">
        <f t="shared" si="2"/>
        <v>0.6827524575513853</v>
      </c>
    </row>
    <row r="19" spans="1:4" ht="12">
      <c r="A19" s="1" t="s">
        <v>74</v>
      </c>
      <c r="B19">
        <v>0.091</v>
      </c>
      <c r="C19" s="5">
        <f t="shared" si="1"/>
        <v>6.264521894548705</v>
      </c>
      <c r="D19" s="1">
        <f t="shared" si="2"/>
        <v>0.6264521894548705</v>
      </c>
    </row>
    <row r="20" spans="1:7" s="1" customFormat="1" ht="12">
      <c r="A20" s="1" t="s">
        <v>74</v>
      </c>
      <c r="B20" s="1">
        <v>0.092</v>
      </c>
      <c r="C20" s="5">
        <f t="shared" si="1"/>
        <v>6.358355674709562</v>
      </c>
      <c r="D20" s="1">
        <f t="shared" si="2"/>
        <v>0.6358355674709563</v>
      </c>
      <c r="E20" s="3"/>
      <c r="F20" s="3"/>
      <c r="G20" s="3"/>
    </row>
    <row r="21" spans="1:7" s="1" customFormat="1" ht="12">
      <c r="A21" s="1" t="s">
        <v>74</v>
      </c>
      <c r="B21" s="1">
        <v>0.092</v>
      </c>
      <c r="C21" s="5">
        <f t="shared" si="1"/>
        <v>6.358355674709562</v>
      </c>
      <c r="D21" s="1">
        <f t="shared" si="2"/>
        <v>0.6358355674709563</v>
      </c>
      <c r="E21">
        <f>AVERAGE(D18:D21)</f>
        <v>0.6452189454870421</v>
      </c>
      <c r="F21" s="3"/>
      <c r="G21" s="3"/>
    </row>
    <row r="22" spans="3:6" ht="12">
      <c r="C22" s="5"/>
      <c r="E22" s="20" t="s">
        <v>145</v>
      </c>
      <c r="F22" s="20"/>
    </row>
    <row r="23" spans="1:4" ht="12">
      <c r="A23" t="s">
        <v>75</v>
      </c>
      <c r="B23">
        <v>0.075</v>
      </c>
      <c r="C23" s="5">
        <f>(B23-$F$9)/$F$8</f>
        <v>4.763181411974978</v>
      </c>
      <c r="D23">
        <f aca="true" t="shared" si="3" ref="D23:D29">C23/20</f>
        <v>0.2381590705987489</v>
      </c>
    </row>
    <row r="24" spans="1:7" s="1" customFormat="1" ht="12">
      <c r="A24" s="1" t="s">
        <v>75</v>
      </c>
      <c r="B24" s="1">
        <v>0.084</v>
      </c>
      <c r="C24" s="5">
        <f t="shared" si="1"/>
        <v>5.6076854334227</v>
      </c>
      <c r="D24" s="1">
        <f t="shared" si="3"/>
        <v>0.280384271671135</v>
      </c>
      <c r="E24" s="2"/>
      <c r="F24" s="2"/>
      <c r="G24" s="3"/>
    </row>
    <row r="25" spans="1:7" s="1" customFormat="1" ht="12">
      <c r="A25" s="1" t="s">
        <v>75</v>
      </c>
      <c r="B25" s="1">
        <v>0.072</v>
      </c>
      <c r="C25" s="5">
        <f t="shared" si="1"/>
        <v>4.481680071492404</v>
      </c>
      <c r="D25" s="1">
        <f t="shared" si="3"/>
        <v>0.2240840035746202</v>
      </c>
      <c r="E25" s="2"/>
      <c r="F25" s="2"/>
      <c r="G25" s="3"/>
    </row>
    <row r="26" spans="1:7" s="1" customFormat="1" ht="12">
      <c r="A26" s="1" t="s">
        <v>75</v>
      </c>
      <c r="B26" s="1">
        <v>0.073</v>
      </c>
      <c r="C26" s="5">
        <f t="shared" si="1"/>
        <v>4.5755138516532625</v>
      </c>
      <c r="D26" s="1">
        <f t="shared" si="3"/>
        <v>0.22877569258266311</v>
      </c>
      <c r="E26" s="4">
        <f>AVERAGE(D23:D26)</f>
        <v>0.2428507596067918</v>
      </c>
      <c r="F26" s="21">
        <f>(E17-E26)/E17</f>
        <v>0.7592736131103975</v>
      </c>
      <c r="G26" s="21"/>
    </row>
    <row r="27" spans="1:4" ht="12">
      <c r="A27" s="1" t="s">
        <v>76</v>
      </c>
      <c r="B27">
        <v>0.061</v>
      </c>
      <c r="C27" s="5">
        <f t="shared" si="1"/>
        <v>3.4495084897229678</v>
      </c>
      <c r="D27" s="1">
        <f t="shared" si="3"/>
        <v>0.1724754244861484</v>
      </c>
    </row>
    <row r="28" spans="1:4" ht="12">
      <c r="A28" s="1" t="s">
        <v>76</v>
      </c>
      <c r="B28">
        <v>0.056</v>
      </c>
      <c r="C28" s="5">
        <f t="shared" si="1"/>
        <v>2.9803395889186786</v>
      </c>
      <c r="D28" s="1">
        <f t="shared" si="3"/>
        <v>0.14901697944593392</v>
      </c>
    </row>
    <row r="29" spans="1:7" ht="12">
      <c r="A29" s="1" t="s">
        <v>76</v>
      </c>
      <c r="B29">
        <v>0.074</v>
      </c>
      <c r="C29" s="5">
        <f t="shared" si="1"/>
        <v>4.66934763181412</v>
      </c>
      <c r="D29" s="1">
        <f t="shared" si="3"/>
        <v>0.233467381590706</v>
      </c>
      <c r="E29">
        <f>AVERAGE(D27:D29)</f>
        <v>0.18498659517426277</v>
      </c>
      <c r="F29" s="21">
        <f>(E21-E29)/E21</f>
        <v>0.7132963988919667</v>
      </c>
      <c r="G29" s="21"/>
    </row>
    <row r="30" ht="12">
      <c r="A30" s="1"/>
    </row>
  </sheetData>
  <mergeCells count="3">
    <mergeCell ref="E22:F22"/>
    <mergeCell ref="F26:G26"/>
    <mergeCell ref="F29:G2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9"/>
  <sheetViews>
    <sheetView workbookViewId="0" topLeftCell="L223">
      <selection activeCell="Y295" sqref="Y295:Z329"/>
    </sheetView>
  </sheetViews>
  <sheetFormatPr defaultColWidth="11.421875" defaultRowHeight="12.75"/>
  <cols>
    <col min="2" max="2" width="10.8515625" style="6" customWidth="1"/>
    <col min="3" max="3" width="12.28125" style="6" bestFit="1" customWidth="1"/>
    <col min="5" max="6" width="10.8515625" style="6" customWidth="1"/>
    <col min="8" max="9" width="10.8515625" style="6" customWidth="1"/>
    <col min="11" max="12" width="10.8515625" style="6" customWidth="1"/>
    <col min="13" max="13" width="12.28125" style="0" bestFit="1" customWidth="1"/>
    <col min="14" max="14" width="12.28125" style="6" bestFit="1" customWidth="1"/>
    <col min="15" max="15" width="10.8515625" style="6" customWidth="1"/>
    <col min="17" max="18" width="10.8515625" style="6" customWidth="1"/>
    <col min="20" max="21" width="10.8515625" style="6" customWidth="1"/>
    <col min="23" max="26" width="10.8515625" style="6" customWidth="1"/>
    <col min="29" max="29" width="12.28125" style="6" bestFit="1" customWidth="1"/>
    <col min="31" max="31" width="10.8515625" style="6" customWidth="1"/>
    <col min="33" max="33" width="10.8515625" style="6" customWidth="1"/>
    <col min="35" max="35" width="10.8515625" style="6" customWidth="1"/>
    <col min="36" max="36" width="12.28125" style="6" bestFit="1" customWidth="1"/>
    <col min="37" max="37" width="11.28125" style="6" bestFit="1" customWidth="1"/>
  </cols>
  <sheetData>
    <row r="1" spans="2:37" s="6" customFormat="1" ht="1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6" t="s">
        <v>61</v>
      </c>
      <c r="AC1" s="7"/>
      <c r="AD1" s="6">
        <v>6220</v>
      </c>
      <c r="AE1" s="6" t="s">
        <v>62</v>
      </c>
      <c r="AF1" s="7"/>
      <c r="AG1" s="7"/>
      <c r="AH1" s="7"/>
      <c r="AI1" s="7"/>
      <c r="AJ1" s="7"/>
      <c r="AK1" s="7"/>
    </row>
    <row r="2" spans="1:42" s="6" customFormat="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2" t="s">
        <v>129</v>
      </c>
      <c r="AE2" s="22"/>
      <c r="AF2" s="9"/>
      <c r="AG2" s="22" t="s">
        <v>130</v>
      </c>
      <c r="AH2" s="22"/>
      <c r="AI2" s="7"/>
      <c r="AJ2" s="7"/>
      <c r="AK2" s="7"/>
      <c r="AL2" s="7"/>
      <c r="AM2" s="7"/>
      <c r="AN2" s="7"/>
      <c r="AO2" s="7"/>
      <c r="AP2" s="7"/>
    </row>
    <row r="3" spans="1:42" s="6" customFormat="1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127</v>
      </c>
      <c r="AC3" s="7"/>
      <c r="AD3" s="6">
        <f>1*AD4/300</f>
        <v>0.8</v>
      </c>
      <c r="AE3" s="6" t="s">
        <v>63</v>
      </c>
      <c r="AF3" s="7"/>
      <c r="AG3" s="8">
        <f>1*AG4/300</f>
        <v>0.7333333333333333</v>
      </c>
      <c r="AH3" s="6" t="s">
        <v>63</v>
      </c>
      <c r="AI3" s="7"/>
      <c r="AJ3" s="7"/>
      <c r="AK3" s="7"/>
      <c r="AL3" s="7"/>
      <c r="AM3" s="7"/>
      <c r="AN3" s="7"/>
      <c r="AO3" s="7"/>
      <c r="AP3" s="7"/>
    </row>
    <row r="4" spans="1:42" s="6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" t="s">
        <v>128</v>
      </c>
      <c r="AC4" s="7"/>
      <c r="AD4" s="6">
        <v>240</v>
      </c>
      <c r="AE4" s="6" t="s">
        <v>64</v>
      </c>
      <c r="AF4" s="7"/>
      <c r="AG4" s="6">
        <v>220</v>
      </c>
      <c r="AH4" s="6" t="s">
        <v>64</v>
      </c>
      <c r="AI4" s="7"/>
      <c r="AJ4" s="7"/>
      <c r="AK4" s="7"/>
      <c r="AL4" s="7"/>
      <c r="AM4" s="7"/>
      <c r="AN4" s="7"/>
      <c r="AO4" s="7"/>
      <c r="AP4" s="7"/>
    </row>
    <row r="5" spans="1:42" s="6" customFormat="1" ht="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6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">
      <c r="A7" s="6" t="s">
        <v>108</v>
      </c>
      <c r="B7" s="6" t="s">
        <v>135</v>
      </c>
      <c r="C7" s="6" t="s">
        <v>138</v>
      </c>
      <c r="D7" s="6" t="s">
        <v>109</v>
      </c>
      <c r="E7" s="6" t="s">
        <v>135</v>
      </c>
      <c r="F7" s="6" t="s">
        <v>138</v>
      </c>
      <c r="G7" s="6" t="s">
        <v>79</v>
      </c>
      <c r="H7" s="6" t="s">
        <v>135</v>
      </c>
      <c r="I7" s="6" t="s">
        <v>138</v>
      </c>
      <c r="J7" s="6" t="s">
        <v>80</v>
      </c>
      <c r="K7" s="6" t="s">
        <v>135</v>
      </c>
      <c r="L7" s="6" t="s">
        <v>138</v>
      </c>
      <c r="AB7" s="6" t="s">
        <v>85</v>
      </c>
      <c r="AC7" s="6" t="s">
        <v>135</v>
      </c>
      <c r="AD7" s="6" t="s">
        <v>86</v>
      </c>
      <c r="AE7" s="6" t="s">
        <v>135</v>
      </c>
      <c r="AF7" s="6" t="s">
        <v>87</v>
      </c>
      <c r="AG7" s="6" t="s">
        <v>135</v>
      </c>
      <c r="AH7" s="6" t="s">
        <v>88</v>
      </c>
      <c r="AI7" s="6" t="s">
        <v>135</v>
      </c>
      <c r="AJ7" s="6" t="s">
        <v>136</v>
      </c>
      <c r="AK7" s="6" t="s">
        <v>137</v>
      </c>
      <c r="AM7" s="6" t="s">
        <v>93</v>
      </c>
      <c r="AN7" s="6" t="s">
        <v>94</v>
      </c>
      <c r="AO7" s="6" t="s">
        <v>115</v>
      </c>
      <c r="AP7" s="6" t="s">
        <v>116</v>
      </c>
    </row>
    <row r="8" spans="1:42" ht="12">
      <c r="A8" s="6">
        <v>0.1402</v>
      </c>
      <c r="B8" s="6">
        <f aca="true" t="shared" si="0" ref="B8:B42">A8/($AD$1*$AG$3)*$AG$4*0.000001</f>
        <v>6.7620578778135046E-09</v>
      </c>
      <c r="C8" s="6">
        <f>B8-$AJ8</f>
        <v>2.2427652733118863E-10</v>
      </c>
      <c r="D8" s="6">
        <v>0.14</v>
      </c>
      <c r="E8" s="6">
        <f>D8/($AD$1*$AG$3)*$AG$4*0.000001</f>
        <v>6.752411575562701E-09</v>
      </c>
      <c r="F8" s="6">
        <f>E8-$AJ8</f>
        <v>2.1463022508038519E-10</v>
      </c>
      <c r="G8" s="6">
        <v>0.1392</v>
      </c>
      <c r="H8" s="6">
        <f>G8/($AD$1*$AG$3)*$AG$4*0.000001</f>
        <v>6.713826366559486E-09</v>
      </c>
      <c r="I8" s="6">
        <f>H8-$AJ8</f>
        <v>1.7604501607716974E-10</v>
      </c>
      <c r="J8" s="6">
        <v>0.1417</v>
      </c>
      <c r="K8" s="6">
        <f>J8/($AD$1*$AG$3)*$AG$4*0.000001</f>
        <v>6.834405144694533E-09</v>
      </c>
      <c r="L8" s="6">
        <f>K8-$AJ8</f>
        <v>2.966237942122174E-10</v>
      </c>
      <c r="M8">
        <f>STDEV(A8,D8,G8,J8)/AVERAGE(A8,D8,G8,J8)*100</f>
        <v>0.7439896491172748</v>
      </c>
      <c r="AB8" s="6">
        <v>0.1366</v>
      </c>
      <c r="AC8" s="6">
        <f>AB8/($AD$1*$AG$3)*$AG$4*0.000001</f>
        <v>6.588424437299035E-09</v>
      </c>
      <c r="AD8" s="6">
        <v>0.137</v>
      </c>
      <c r="AE8" s="6">
        <f>AD8/($AD$1*$AG$3)*$AG$4*0.000001</f>
        <v>6.607717041800644E-09</v>
      </c>
      <c r="AF8" s="6">
        <v>0.1356</v>
      </c>
      <c r="AG8" s="6">
        <f aca="true" t="shared" si="1" ref="AG8:AG42">AF8/($AD$1*$AG$3)*$AG$4*0.000001</f>
        <v>6.540192926045016E-09</v>
      </c>
      <c r="AH8" s="6">
        <v>0.133</v>
      </c>
      <c r="AI8" s="6">
        <f aca="true" t="shared" si="2" ref="AI8:AI42">AH8/($AD$1*$AG$3)*$AG$4*0.000001</f>
        <v>6.414790996784567E-09</v>
      </c>
      <c r="AJ8" s="6">
        <f>AVERAGE(AI8,AG8,AE8,AC8)</f>
        <v>6.537781350482316E-09</v>
      </c>
      <c r="AK8" s="6">
        <f>STDEV(AI8,AG8,AE8,AC8)</f>
        <v>8.677204995825642E-11</v>
      </c>
      <c r="AM8" s="6">
        <v>0.1311</v>
      </c>
      <c r="AN8" s="6">
        <v>0.1278</v>
      </c>
      <c r="AO8" s="6">
        <v>0.1255</v>
      </c>
      <c r="AP8" s="6">
        <v>0.1363</v>
      </c>
    </row>
    <row r="9" spans="1:42" ht="12">
      <c r="A9" s="6">
        <v>0.1405</v>
      </c>
      <c r="B9" s="6">
        <f t="shared" si="0"/>
        <v>6.776527331189712E-09</v>
      </c>
      <c r="C9" s="6">
        <f aca="true" t="shared" si="3" ref="C9:C42">B9-$AJ9</f>
        <v>2.2427652733119112E-10</v>
      </c>
      <c r="D9" s="6">
        <v>0.1412</v>
      </c>
      <c r="E9" s="6">
        <f aca="true" t="shared" si="4" ref="E9:E42">D9/($AD$1*$AG$3)*$AG$4*0.000001</f>
        <v>6.8102893890675235E-09</v>
      </c>
      <c r="F9" s="6">
        <f aca="true" t="shared" si="5" ref="F9:F42">E9-$AJ9</f>
        <v>2.5803858520900277E-10</v>
      </c>
      <c r="G9" s="6">
        <v>0.1399</v>
      </c>
      <c r="H9" s="6">
        <f aca="true" t="shared" si="6" ref="H9:H42">G9/($AD$1*$AG$3)*$AG$4*0.000001</f>
        <v>6.747588424437299E-09</v>
      </c>
      <c r="I9" s="6">
        <f aca="true" t="shared" si="7" ref="I9:I42">H9-$AJ9</f>
        <v>1.953376205787783E-10</v>
      </c>
      <c r="J9" s="6">
        <v>0.1424</v>
      </c>
      <c r="K9" s="6">
        <f aca="true" t="shared" si="8" ref="K9:K42">J9/($AD$1*$AG$3)*$AG$4*0.000001</f>
        <v>6.8681672025723475E-09</v>
      </c>
      <c r="L9" s="6">
        <f aca="true" t="shared" si="9" ref="L9:L42">K9-$AJ9</f>
        <v>3.1591639871382676E-10</v>
      </c>
      <c r="M9" s="6">
        <f aca="true" t="shared" si="10" ref="M9:M42">STDEV(A9,D9,G9,J9)/AVERAGE(A9,D9,G9,J9)*100</f>
        <v>0.7616550209745564</v>
      </c>
      <c r="AB9" s="6">
        <v>0.1364</v>
      </c>
      <c r="AC9" s="6">
        <f aca="true" t="shared" si="11" ref="AC9:AE42">AB9/($AD$1*$AG$3)*$AG$4*0.000001</f>
        <v>6.578778135048232E-09</v>
      </c>
      <c r="AD9" s="6">
        <v>0.1373</v>
      </c>
      <c r="AE9" s="6">
        <f t="shared" si="11"/>
        <v>6.622186495176849E-09</v>
      </c>
      <c r="AF9" s="6">
        <v>0.1372</v>
      </c>
      <c r="AG9" s="6">
        <f t="shared" si="1"/>
        <v>6.617363344051447E-09</v>
      </c>
      <c r="AH9" s="6">
        <v>0.1325</v>
      </c>
      <c r="AI9" s="6">
        <f t="shared" si="2"/>
        <v>6.3906752411575565E-09</v>
      </c>
      <c r="AJ9" s="6">
        <f aca="true" t="shared" si="12" ref="AJ9:AJ42">AVERAGE(AI9,AG9,AE9,AC9)</f>
        <v>6.552250803858521E-09</v>
      </c>
      <c r="AK9" s="6">
        <f aca="true" t="shared" si="13" ref="AK9:AK42">STDEV(AI9,AG9,AE9,AC9)</f>
        <v>1.0945471753616898E-10</v>
      </c>
      <c r="AM9" s="6">
        <v>0.1309</v>
      </c>
      <c r="AN9" s="6">
        <v>0.1301</v>
      </c>
      <c r="AO9" s="6">
        <v>0.1269</v>
      </c>
      <c r="AP9" s="6">
        <v>0.1351</v>
      </c>
    </row>
    <row r="10" spans="1:42" ht="12">
      <c r="A10" s="6">
        <v>0.1403</v>
      </c>
      <c r="B10" s="6">
        <f t="shared" si="0"/>
        <v>6.7668810289389075E-09</v>
      </c>
      <c r="C10" s="6">
        <f t="shared" si="3"/>
        <v>1.881028938906759E-10</v>
      </c>
      <c r="D10" s="6">
        <v>0.141</v>
      </c>
      <c r="E10" s="6">
        <f t="shared" si="4"/>
        <v>6.80064308681672E-09</v>
      </c>
      <c r="F10" s="6">
        <f t="shared" si="5"/>
        <v>2.218649517684884E-10</v>
      </c>
      <c r="G10" s="6">
        <v>0.1405</v>
      </c>
      <c r="H10" s="6">
        <f t="shared" si="6"/>
        <v>6.776527331189712E-09</v>
      </c>
      <c r="I10" s="6">
        <f t="shared" si="7"/>
        <v>1.9774919614148019E-10</v>
      </c>
      <c r="J10" s="6">
        <v>0.1431</v>
      </c>
      <c r="K10" s="6">
        <f t="shared" si="8"/>
        <v>6.901929260450161E-09</v>
      </c>
      <c r="L10" s="6">
        <f t="shared" si="9"/>
        <v>3.2315112540192914E-10</v>
      </c>
      <c r="M10" s="6">
        <f t="shared" si="10"/>
        <v>0.9093282650666309</v>
      </c>
      <c r="AB10" s="6">
        <v>0.1364</v>
      </c>
      <c r="AC10" s="6">
        <f t="shared" si="11"/>
        <v>6.578778135048232E-09</v>
      </c>
      <c r="AD10" s="6">
        <v>0.138</v>
      </c>
      <c r="AE10" s="6">
        <f t="shared" si="11"/>
        <v>6.655948553054663E-09</v>
      </c>
      <c r="AF10" s="6">
        <v>0.1378</v>
      </c>
      <c r="AG10" s="6">
        <f t="shared" si="1"/>
        <v>6.646302250803859E-09</v>
      </c>
      <c r="AH10" s="6">
        <v>0.1334</v>
      </c>
      <c r="AI10" s="6">
        <f t="shared" si="2"/>
        <v>6.434083601286173E-09</v>
      </c>
      <c r="AJ10" s="6">
        <f t="shared" si="12"/>
        <v>6.578778135048232E-09</v>
      </c>
      <c r="AK10" s="6">
        <f t="shared" si="13"/>
        <v>1.023902464829122E-10</v>
      </c>
      <c r="AM10" s="6">
        <v>0.1304</v>
      </c>
      <c r="AN10" s="6">
        <v>0.1314</v>
      </c>
      <c r="AO10" s="6">
        <v>0.1271</v>
      </c>
      <c r="AP10" s="6">
        <v>0.1366</v>
      </c>
    </row>
    <row r="11" spans="1:42" ht="12">
      <c r="A11" s="6">
        <v>0.1417</v>
      </c>
      <c r="B11" s="6">
        <f t="shared" si="0"/>
        <v>6.834405144694533E-09</v>
      </c>
      <c r="C11" s="6">
        <f t="shared" si="3"/>
        <v>2.266881028938897E-10</v>
      </c>
      <c r="D11" s="6">
        <v>0.1422</v>
      </c>
      <c r="E11" s="6">
        <f t="shared" si="4"/>
        <v>6.858520900321543E-09</v>
      </c>
      <c r="F11" s="6">
        <f t="shared" si="5"/>
        <v>2.5080385852089956E-10</v>
      </c>
      <c r="G11" s="6">
        <v>0.1417</v>
      </c>
      <c r="H11" s="6">
        <f t="shared" si="6"/>
        <v>6.834405144694533E-09</v>
      </c>
      <c r="I11" s="6">
        <f t="shared" si="7"/>
        <v>2.266881028938897E-10</v>
      </c>
      <c r="J11" s="6">
        <v>0.1442</v>
      </c>
      <c r="K11" s="6">
        <f t="shared" si="8"/>
        <v>6.954983922829581E-09</v>
      </c>
      <c r="L11" s="6">
        <f t="shared" si="9"/>
        <v>3.4726688102893735E-10</v>
      </c>
      <c r="M11" s="6">
        <f t="shared" si="10"/>
        <v>0.835547961687211</v>
      </c>
      <c r="AB11" s="6">
        <v>0.1369</v>
      </c>
      <c r="AC11" s="6">
        <f t="shared" si="11"/>
        <v>6.602893890675241E-09</v>
      </c>
      <c r="AD11" s="6">
        <v>0.1385</v>
      </c>
      <c r="AE11" s="6">
        <f t="shared" si="11"/>
        <v>6.680064308681672E-09</v>
      </c>
      <c r="AF11" s="6">
        <v>0.1386</v>
      </c>
      <c r="AG11" s="6">
        <f t="shared" si="1"/>
        <v>6.6848874598070745E-09</v>
      </c>
      <c r="AH11" s="6">
        <v>0.134</v>
      </c>
      <c r="AI11" s="6">
        <f t="shared" si="2"/>
        <v>6.463022508038586E-09</v>
      </c>
      <c r="AJ11" s="6">
        <f t="shared" si="12"/>
        <v>6.607717041800644E-09</v>
      </c>
      <c r="AK11" s="6">
        <f t="shared" si="13"/>
        <v>1.0352000020580389E-10</v>
      </c>
      <c r="AM11" s="6">
        <v>0.1299</v>
      </c>
      <c r="AN11" s="6">
        <v>0.1331</v>
      </c>
      <c r="AO11" s="6">
        <v>0.1269</v>
      </c>
      <c r="AP11" s="6">
        <v>0.1373</v>
      </c>
    </row>
    <row r="12" spans="1:42" ht="12">
      <c r="A12" s="6">
        <v>0.143</v>
      </c>
      <c r="B12" s="6">
        <f t="shared" si="0"/>
        <v>6.8971061093247595E-09</v>
      </c>
      <c r="C12" s="6">
        <f t="shared" si="3"/>
        <v>2.508038585209004E-10</v>
      </c>
      <c r="D12" s="6">
        <v>0.1435</v>
      </c>
      <c r="E12" s="6">
        <f t="shared" si="4"/>
        <v>6.921221864951768E-09</v>
      </c>
      <c r="F12" s="6">
        <f t="shared" si="5"/>
        <v>2.749196141479086E-10</v>
      </c>
      <c r="G12" s="6">
        <v>0.143</v>
      </c>
      <c r="H12" s="6">
        <f t="shared" si="6"/>
        <v>6.8971061093247595E-09</v>
      </c>
      <c r="I12" s="6">
        <f t="shared" si="7"/>
        <v>2.508038585209004E-10</v>
      </c>
      <c r="J12" s="6">
        <v>0.1458</v>
      </c>
      <c r="K12" s="6">
        <f t="shared" si="8"/>
        <v>7.032154340836014E-09</v>
      </c>
      <c r="L12" s="6">
        <f t="shared" si="9"/>
        <v>3.8585209003215527E-10</v>
      </c>
      <c r="M12" s="6">
        <f t="shared" si="10"/>
        <v>0.9300172768847497</v>
      </c>
      <c r="AB12" s="6">
        <v>0.1378</v>
      </c>
      <c r="AC12" s="6">
        <f t="shared" si="11"/>
        <v>6.646302250803859E-09</v>
      </c>
      <c r="AD12" s="6">
        <v>0.1392</v>
      </c>
      <c r="AE12" s="6">
        <f t="shared" si="11"/>
        <v>6.713826366559486E-09</v>
      </c>
      <c r="AF12" s="6">
        <v>0.1391</v>
      </c>
      <c r="AG12" s="6">
        <f t="shared" si="1"/>
        <v>6.7090032154340835E-09</v>
      </c>
      <c r="AH12" s="6">
        <v>0.1351</v>
      </c>
      <c r="AI12" s="6">
        <f t="shared" si="2"/>
        <v>6.516077170418007E-09</v>
      </c>
      <c r="AJ12" s="6">
        <f t="shared" si="12"/>
        <v>6.646302250803859E-09</v>
      </c>
      <c r="AK12" s="6">
        <f t="shared" si="13"/>
        <v>9.210408737876711E-11</v>
      </c>
      <c r="AM12" s="6">
        <v>0.1296</v>
      </c>
      <c r="AN12" s="6">
        <v>0.1316</v>
      </c>
      <c r="AO12" s="6">
        <v>0.1263</v>
      </c>
      <c r="AP12" s="6">
        <v>0.1387</v>
      </c>
    </row>
    <row r="13" spans="1:42" ht="12">
      <c r="A13" s="6">
        <v>0.1439</v>
      </c>
      <c r="B13" s="6">
        <f t="shared" si="0"/>
        <v>6.940514469453377E-09</v>
      </c>
      <c r="C13" s="6">
        <f t="shared" si="3"/>
        <v>2.483922829581993E-10</v>
      </c>
      <c r="D13" s="6">
        <v>0.1452</v>
      </c>
      <c r="E13" s="6">
        <f t="shared" si="4"/>
        <v>7.0032154340836015E-09</v>
      </c>
      <c r="F13" s="6">
        <f t="shared" si="5"/>
        <v>3.110932475884238E-10</v>
      </c>
      <c r="G13" s="6">
        <v>0.1442</v>
      </c>
      <c r="H13" s="6">
        <f t="shared" si="6"/>
        <v>6.954983922829581E-09</v>
      </c>
      <c r="I13" s="6">
        <f t="shared" si="7"/>
        <v>2.6286173633440325E-10</v>
      </c>
      <c r="J13" s="6">
        <v>0.1474</v>
      </c>
      <c r="K13" s="6">
        <f t="shared" si="8"/>
        <v>7.1093247588424436E-09</v>
      </c>
      <c r="L13" s="6">
        <f t="shared" si="9"/>
        <v>4.1720257234726586E-10</v>
      </c>
      <c r="M13" s="6">
        <f t="shared" si="10"/>
        <v>1.0911210141384362</v>
      </c>
      <c r="AB13" s="6">
        <v>0.1384</v>
      </c>
      <c r="AC13" s="6">
        <f t="shared" si="11"/>
        <v>6.67524115755627E-09</v>
      </c>
      <c r="AD13" s="6">
        <v>0.1399</v>
      </c>
      <c r="AE13" s="6">
        <f t="shared" si="11"/>
        <v>6.747588424437299E-09</v>
      </c>
      <c r="AF13" s="6">
        <v>0.1408</v>
      </c>
      <c r="AG13" s="6">
        <f t="shared" si="1"/>
        <v>6.790996784565917E-09</v>
      </c>
      <c r="AH13" s="6">
        <v>0.1359</v>
      </c>
      <c r="AI13" s="6">
        <f t="shared" si="2"/>
        <v>6.554662379421222E-09</v>
      </c>
      <c r="AJ13" s="6">
        <f t="shared" si="12"/>
        <v>6.692122186495178E-09</v>
      </c>
      <c r="AK13" s="6">
        <f t="shared" si="13"/>
        <v>1.0333256568627905E-10</v>
      </c>
      <c r="AM13" s="6">
        <v>0.1293</v>
      </c>
      <c r="AN13" s="6">
        <v>0.1318</v>
      </c>
      <c r="AO13" s="6">
        <v>0.1261</v>
      </c>
      <c r="AP13" s="6">
        <v>0.14</v>
      </c>
    </row>
    <row r="14" spans="1:42" ht="12">
      <c r="A14" s="6">
        <v>0.1453</v>
      </c>
      <c r="B14" s="6">
        <f t="shared" si="0"/>
        <v>7.008038585209004E-09</v>
      </c>
      <c r="C14" s="6">
        <f t="shared" si="3"/>
        <v>2.7853697749196144E-10</v>
      </c>
      <c r="D14" s="6">
        <v>0.1463</v>
      </c>
      <c r="E14" s="6">
        <f t="shared" si="4"/>
        <v>7.056270096463023E-09</v>
      </c>
      <c r="F14" s="6">
        <f t="shared" si="5"/>
        <v>3.2676848874598116E-10</v>
      </c>
      <c r="G14" s="6">
        <v>0.1455</v>
      </c>
      <c r="H14" s="6">
        <f t="shared" si="6"/>
        <v>7.017684887459807E-09</v>
      </c>
      <c r="I14" s="6">
        <f t="shared" si="7"/>
        <v>2.881832797427649E-10</v>
      </c>
      <c r="J14" s="6">
        <v>0.1489</v>
      </c>
      <c r="K14" s="6">
        <f t="shared" si="8"/>
        <v>7.181672025723473E-09</v>
      </c>
      <c r="L14" s="6">
        <f t="shared" si="9"/>
        <v>4.5217041800643094E-10</v>
      </c>
      <c r="M14" s="6">
        <f t="shared" si="10"/>
        <v>1.1312676127089945</v>
      </c>
      <c r="AB14" s="6">
        <v>0.1396</v>
      </c>
      <c r="AC14" s="6">
        <f t="shared" si="11"/>
        <v>6.733118971061094E-09</v>
      </c>
      <c r="AD14" s="6">
        <v>0.1408</v>
      </c>
      <c r="AE14" s="6">
        <f t="shared" si="11"/>
        <v>6.790996784565917E-09</v>
      </c>
      <c r="AF14" s="6">
        <v>0.1406</v>
      </c>
      <c r="AG14" s="6">
        <f t="shared" si="1"/>
        <v>6.781350482315112E-09</v>
      </c>
      <c r="AH14" s="6">
        <v>0.1371</v>
      </c>
      <c r="AI14" s="6">
        <f t="shared" si="2"/>
        <v>6.612540192926046E-09</v>
      </c>
      <c r="AJ14" s="6">
        <f t="shared" si="12"/>
        <v>6.729501607717042E-09</v>
      </c>
      <c r="AK14" s="6">
        <f t="shared" si="13"/>
        <v>8.198174683072729E-11</v>
      </c>
      <c r="AM14" s="6">
        <v>0.1293</v>
      </c>
      <c r="AN14" s="6">
        <v>0.1302</v>
      </c>
      <c r="AO14" s="6">
        <v>0.126</v>
      </c>
      <c r="AP14" s="6">
        <v>0.1412</v>
      </c>
    </row>
    <row r="15" spans="1:42" ht="12">
      <c r="A15" s="6">
        <v>0.1466</v>
      </c>
      <c r="B15" s="6">
        <f t="shared" si="0"/>
        <v>7.070739549839229E-09</v>
      </c>
      <c r="C15" s="6">
        <f t="shared" si="3"/>
        <v>2.845659163987137E-10</v>
      </c>
      <c r="D15" s="6">
        <v>0.1476</v>
      </c>
      <c r="E15" s="6">
        <f t="shared" si="4"/>
        <v>7.118971061093248E-09</v>
      </c>
      <c r="F15" s="6">
        <f t="shared" si="5"/>
        <v>3.327974276527326E-10</v>
      </c>
      <c r="G15" s="6">
        <v>0.1469</v>
      </c>
      <c r="H15" s="6">
        <f t="shared" si="6"/>
        <v>7.0852090032154345E-09</v>
      </c>
      <c r="I15" s="6">
        <f t="shared" si="7"/>
        <v>2.990353697749193E-10</v>
      </c>
      <c r="J15" s="6">
        <v>0.1502</v>
      </c>
      <c r="K15" s="6">
        <f t="shared" si="8"/>
        <v>7.244372990353698E-09</v>
      </c>
      <c r="L15" s="6">
        <f t="shared" si="9"/>
        <v>4.5819935691318237E-10</v>
      </c>
      <c r="M15" s="6">
        <f t="shared" si="10"/>
        <v>1.1079546324475575</v>
      </c>
      <c r="AB15" s="6">
        <v>0.1404</v>
      </c>
      <c r="AC15" s="6">
        <f t="shared" si="11"/>
        <v>6.771704180064309E-09</v>
      </c>
      <c r="AD15" s="6">
        <v>0.1418</v>
      </c>
      <c r="AE15" s="6">
        <f t="shared" si="11"/>
        <v>6.839228295819936E-09</v>
      </c>
      <c r="AF15" s="6">
        <v>0.1421</v>
      </c>
      <c r="AG15" s="6">
        <f t="shared" si="1"/>
        <v>6.853697749196142E-09</v>
      </c>
      <c r="AH15" s="6">
        <v>0.1385</v>
      </c>
      <c r="AI15" s="6">
        <f t="shared" si="2"/>
        <v>6.680064308681672E-09</v>
      </c>
      <c r="AJ15" s="6">
        <f t="shared" si="12"/>
        <v>6.786173633440515E-09</v>
      </c>
      <c r="AK15" s="6">
        <f t="shared" si="13"/>
        <v>7.925246008909534E-11</v>
      </c>
      <c r="AM15" s="6">
        <v>0.129</v>
      </c>
      <c r="AN15" s="6">
        <v>0.131</v>
      </c>
      <c r="AO15" s="6">
        <v>0.1257</v>
      </c>
      <c r="AP15" s="6">
        <v>0.143</v>
      </c>
    </row>
    <row r="16" spans="1:42" ht="12">
      <c r="A16" s="6">
        <v>0.1479</v>
      </c>
      <c r="B16" s="6">
        <f t="shared" si="0"/>
        <v>7.1334405144694534E-09</v>
      </c>
      <c r="C16" s="6">
        <f t="shared" si="3"/>
        <v>3.0144694533762035E-10</v>
      </c>
      <c r="D16" s="6">
        <v>0.1488</v>
      </c>
      <c r="E16" s="6">
        <f t="shared" si="4"/>
        <v>7.17684887459807E-09</v>
      </c>
      <c r="F16" s="6">
        <f t="shared" si="5"/>
        <v>3.448553054662371E-10</v>
      </c>
      <c r="G16" s="6">
        <v>0.1484</v>
      </c>
      <c r="H16" s="6">
        <f t="shared" si="6"/>
        <v>7.157556270096463E-09</v>
      </c>
      <c r="I16" s="6">
        <f t="shared" si="7"/>
        <v>3.255627009646302E-10</v>
      </c>
      <c r="J16" s="6">
        <v>0.1519</v>
      </c>
      <c r="K16" s="6">
        <f t="shared" si="8"/>
        <v>7.3263665594855315E-09</v>
      </c>
      <c r="L16" s="6">
        <f t="shared" si="9"/>
        <v>4.943729903536984E-10</v>
      </c>
      <c r="M16" s="6">
        <f t="shared" si="10"/>
        <v>1.2091281012738198</v>
      </c>
      <c r="AB16" s="6">
        <v>0.1411</v>
      </c>
      <c r="AC16" s="6">
        <f t="shared" si="11"/>
        <v>6.805466237942122E-09</v>
      </c>
      <c r="AD16" s="6">
        <v>0.1429</v>
      </c>
      <c r="AE16" s="6">
        <f t="shared" si="11"/>
        <v>6.8922829581993565E-09</v>
      </c>
      <c r="AF16" s="6">
        <v>0.143</v>
      </c>
      <c r="AG16" s="6">
        <f t="shared" si="1"/>
        <v>6.8971061093247595E-09</v>
      </c>
      <c r="AH16" s="6">
        <v>0.1396</v>
      </c>
      <c r="AI16" s="6">
        <f t="shared" si="2"/>
        <v>6.733118971061094E-09</v>
      </c>
      <c r="AJ16" s="6">
        <f t="shared" si="12"/>
        <v>6.831993569131833E-09</v>
      </c>
      <c r="AK16" s="6">
        <f t="shared" si="13"/>
        <v>7.821836691432887E-11</v>
      </c>
      <c r="AM16" s="6">
        <v>0.1294</v>
      </c>
      <c r="AN16" s="6">
        <v>0.1295</v>
      </c>
      <c r="AO16" s="6">
        <v>0.1258</v>
      </c>
      <c r="AP16" s="6">
        <v>0.1444</v>
      </c>
    </row>
    <row r="17" spans="1:42" ht="12">
      <c r="A17" s="6">
        <v>0.1492</v>
      </c>
      <c r="B17" s="6">
        <f t="shared" si="0"/>
        <v>7.1961414790996796E-09</v>
      </c>
      <c r="C17" s="6">
        <f t="shared" si="3"/>
        <v>3.1832797427652783E-10</v>
      </c>
      <c r="D17" s="6">
        <v>0.1499</v>
      </c>
      <c r="E17" s="6">
        <f t="shared" si="4"/>
        <v>7.229903536977492E-09</v>
      </c>
      <c r="F17" s="6">
        <f t="shared" si="5"/>
        <v>3.520900321543403E-10</v>
      </c>
      <c r="G17" s="6">
        <v>0.1492</v>
      </c>
      <c r="H17" s="6">
        <f t="shared" si="6"/>
        <v>7.1961414790996796E-09</v>
      </c>
      <c r="I17" s="6">
        <f t="shared" si="7"/>
        <v>3.1832797427652783E-10</v>
      </c>
      <c r="J17" s="6">
        <v>0.1531</v>
      </c>
      <c r="K17" s="6">
        <f t="shared" si="8"/>
        <v>7.3842443729903555E-09</v>
      </c>
      <c r="L17" s="6">
        <f t="shared" si="9"/>
        <v>5.064308681672037E-10</v>
      </c>
      <c r="M17" s="6">
        <f t="shared" si="10"/>
        <v>1.2389714672547014</v>
      </c>
      <c r="AB17" s="6">
        <v>0.142</v>
      </c>
      <c r="AC17" s="6">
        <f t="shared" si="11"/>
        <v>6.848874598070739E-09</v>
      </c>
      <c r="AD17" s="6">
        <v>0.1438</v>
      </c>
      <c r="AE17" s="6">
        <f t="shared" si="11"/>
        <v>6.935691318327976E-09</v>
      </c>
      <c r="AF17" s="6">
        <v>0.1437</v>
      </c>
      <c r="AG17" s="6">
        <f t="shared" si="1"/>
        <v>6.930868167202572E-09</v>
      </c>
      <c r="AH17" s="6">
        <v>0.1409</v>
      </c>
      <c r="AI17" s="6">
        <f t="shared" si="2"/>
        <v>6.795819935691318E-09</v>
      </c>
      <c r="AJ17" s="6">
        <f t="shared" si="12"/>
        <v>6.877813504823152E-09</v>
      </c>
      <c r="AK17" s="6">
        <f t="shared" si="13"/>
        <v>6.763885520241305E-11</v>
      </c>
      <c r="AM17" s="6">
        <v>0.129</v>
      </c>
      <c r="AN17" s="6">
        <v>0.1306</v>
      </c>
      <c r="AO17" s="6">
        <v>0.1258</v>
      </c>
      <c r="AP17" s="6">
        <v>0.1458</v>
      </c>
    </row>
    <row r="18" spans="1:42" ht="12">
      <c r="A18" s="6">
        <v>0.1499</v>
      </c>
      <c r="B18" s="6">
        <f t="shared" si="0"/>
        <v>7.229903536977492E-09</v>
      </c>
      <c r="C18" s="6">
        <f t="shared" si="3"/>
        <v>2.930064308681662E-10</v>
      </c>
      <c r="D18" s="6">
        <v>0.1516</v>
      </c>
      <c r="E18" s="6">
        <f t="shared" si="4"/>
        <v>7.311897106109325E-09</v>
      </c>
      <c r="F18" s="6">
        <f t="shared" si="5"/>
        <v>3.749999999999992E-10</v>
      </c>
      <c r="G18" s="6">
        <v>0.1504</v>
      </c>
      <c r="H18" s="6">
        <f t="shared" si="6"/>
        <v>7.254019292604502E-09</v>
      </c>
      <c r="I18" s="6">
        <f t="shared" si="7"/>
        <v>3.1712218649517606E-10</v>
      </c>
      <c r="J18" s="6">
        <v>0.1549</v>
      </c>
      <c r="K18" s="6">
        <f t="shared" si="8"/>
        <v>7.471061093247588E-09</v>
      </c>
      <c r="L18" s="6">
        <f t="shared" si="9"/>
        <v>5.341639871382623E-10</v>
      </c>
      <c r="M18" s="6">
        <f t="shared" si="10"/>
        <v>1.482824242479011</v>
      </c>
      <c r="AB18" s="6">
        <v>0.1431</v>
      </c>
      <c r="AC18" s="6">
        <f t="shared" si="11"/>
        <v>6.901929260450161E-09</v>
      </c>
      <c r="AD18" s="6">
        <v>0.1451</v>
      </c>
      <c r="AE18" s="6">
        <f t="shared" si="11"/>
        <v>6.9983922829582E-09</v>
      </c>
      <c r="AF18" s="6">
        <v>0.1449</v>
      </c>
      <c r="AG18" s="6">
        <f t="shared" si="1"/>
        <v>6.988745980707395E-09</v>
      </c>
      <c r="AH18" s="6">
        <v>0.1422</v>
      </c>
      <c r="AI18" s="6">
        <f t="shared" si="2"/>
        <v>6.858520900321543E-09</v>
      </c>
      <c r="AJ18" s="6">
        <f t="shared" si="12"/>
        <v>6.936897106109326E-09</v>
      </c>
      <c r="AK18" s="6">
        <f t="shared" si="13"/>
        <v>6.791058443874566E-11</v>
      </c>
      <c r="AM18" s="6">
        <v>0.1302</v>
      </c>
      <c r="AN18" s="6">
        <v>0.1307</v>
      </c>
      <c r="AO18" s="6">
        <v>0.1269</v>
      </c>
      <c r="AP18" s="6">
        <v>0.1477</v>
      </c>
    </row>
    <row r="19" spans="1:42" ht="12">
      <c r="A19" s="6">
        <v>0.1512</v>
      </c>
      <c r="B19" s="6">
        <f t="shared" si="0"/>
        <v>7.2926045016077165E-09</v>
      </c>
      <c r="C19" s="6">
        <f t="shared" si="3"/>
        <v>3.1350482315112404E-10</v>
      </c>
      <c r="D19" s="6">
        <v>0.1527</v>
      </c>
      <c r="E19" s="6">
        <f t="shared" si="4"/>
        <v>7.364951768488746E-09</v>
      </c>
      <c r="F19" s="6">
        <f t="shared" si="5"/>
        <v>3.858520900321536E-10</v>
      </c>
      <c r="G19" s="6">
        <v>0.1523</v>
      </c>
      <c r="H19" s="6">
        <f t="shared" si="6"/>
        <v>7.345659163987138E-09</v>
      </c>
      <c r="I19" s="6">
        <f t="shared" si="7"/>
        <v>3.665594855305459E-10</v>
      </c>
      <c r="J19" s="6">
        <v>0.1563</v>
      </c>
      <c r="K19" s="6">
        <f t="shared" si="8"/>
        <v>7.538585209003215E-09</v>
      </c>
      <c r="L19" s="6">
        <f t="shared" si="9"/>
        <v>5.594855305466223E-10</v>
      </c>
      <c r="M19" s="6">
        <f t="shared" si="10"/>
        <v>1.4430288845033576</v>
      </c>
      <c r="AB19" s="6">
        <v>0.1438</v>
      </c>
      <c r="AC19" s="6">
        <f t="shared" si="11"/>
        <v>6.935691318327976E-09</v>
      </c>
      <c r="AD19" s="6">
        <v>0.1459</v>
      </c>
      <c r="AE19" s="6">
        <f t="shared" si="11"/>
        <v>7.036977491961415E-09</v>
      </c>
      <c r="AF19" s="6">
        <v>0.1457</v>
      </c>
      <c r="AG19" s="6">
        <f t="shared" si="1"/>
        <v>7.027331189710611E-09</v>
      </c>
      <c r="AH19" s="6">
        <v>0.1434</v>
      </c>
      <c r="AI19" s="6">
        <f t="shared" si="2"/>
        <v>6.916398713826366E-09</v>
      </c>
      <c r="AJ19" s="6">
        <f t="shared" si="12"/>
        <v>6.9790996784565925E-09</v>
      </c>
      <c r="AK19" s="6">
        <f t="shared" si="13"/>
        <v>6.18918860286358E-11</v>
      </c>
      <c r="AM19" s="6">
        <v>0.1301</v>
      </c>
      <c r="AN19" s="6">
        <v>0.1308</v>
      </c>
      <c r="AO19" s="6">
        <v>0.1271</v>
      </c>
      <c r="AP19" s="6">
        <v>0.1492</v>
      </c>
    </row>
    <row r="20" spans="1:42" ht="12">
      <c r="A20" s="6">
        <v>0.1531</v>
      </c>
      <c r="B20" s="6">
        <f t="shared" si="0"/>
        <v>7.3842443729903555E-09</v>
      </c>
      <c r="C20" s="6">
        <f t="shared" si="3"/>
        <v>3.4364951768488947E-10</v>
      </c>
      <c r="D20" s="6">
        <v>0.154</v>
      </c>
      <c r="E20" s="6">
        <f t="shared" si="4"/>
        <v>7.4276527331189706E-09</v>
      </c>
      <c r="F20" s="6">
        <f t="shared" si="5"/>
        <v>3.8705787781350457E-10</v>
      </c>
      <c r="G20" s="6">
        <v>0.1534</v>
      </c>
      <c r="H20" s="6">
        <f t="shared" si="6"/>
        <v>7.398713826366561E-09</v>
      </c>
      <c r="I20" s="6">
        <f t="shared" si="7"/>
        <v>3.5811897106109505E-10</v>
      </c>
      <c r="J20" s="6">
        <v>0.1578</v>
      </c>
      <c r="K20" s="6">
        <f t="shared" si="8"/>
        <v>7.610932475884245E-09</v>
      </c>
      <c r="L20" s="6">
        <f t="shared" si="9"/>
        <v>5.703376205787792E-10</v>
      </c>
      <c r="M20" s="6">
        <f t="shared" si="10"/>
        <v>1.4118164543280027</v>
      </c>
      <c r="AB20" s="6">
        <v>0.1452</v>
      </c>
      <c r="AC20" s="6">
        <f t="shared" si="11"/>
        <v>7.0032154340836015E-09</v>
      </c>
      <c r="AD20" s="6">
        <v>0.147</v>
      </c>
      <c r="AE20" s="6">
        <f t="shared" si="11"/>
        <v>7.090032154340835E-09</v>
      </c>
      <c r="AF20" s="6">
        <v>0.147</v>
      </c>
      <c r="AG20" s="6">
        <f t="shared" si="1"/>
        <v>7.090032154340835E-09</v>
      </c>
      <c r="AH20" s="6">
        <v>0.1447</v>
      </c>
      <c r="AI20" s="6">
        <f t="shared" si="2"/>
        <v>6.979099678456592E-09</v>
      </c>
      <c r="AJ20" s="6">
        <f t="shared" si="12"/>
        <v>7.040594855305466E-09</v>
      </c>
      <c r="AK20" s="6">
        <f t="shared" si="13"/>
        <v>5.792803287521565E-11</v>
      </c>
      <c r="AM20" s="6">
        <v>0.13</v>
      </c>
      <c r="AN20" s="6">
        <v>0.1304</v>
      </c>
      <c r="AO20" s="6">
        <v>0.1268</v>
      </c>
      <c r="AP20" s="6">
        <v>0.1509</v>
      </c>
    </row>
    <row r="21" spans="1:42" ht="12">
      <c r="A21" s="6">
        <v>0.154</v>
      </c>
      <c r="B21" s="6">
        <f t="shared" si="0"/>
        <v>7.4276527331189706E-09</v>
      </c>
      <c r="C21" s="6">
        <f t="shared" si="3"/>
        <v>3.3520900321543283E-10</v>
      </c>
      <c r="D21" s="6">
        <v>0.1554</v>
      </c>
      <c r="E21" s="6">
        <f t="shared" si="4"/>
        <v>7.495176848874597E-09</v>
      </c>
      <c r="F21" s="6">
        <f t="shared" si="5"/>
        <v>4.0273311897105944E-10</v>
      </c>
      <c r="G21" s="6">
        <v>0.1546</v>
      </c>
      <c r="H21" s="6">
        <f t="shared" si="6"/>
        <v>7.456591639871382E-09</v>
      </c>
      <c r="I21" s="6">
        <f t="shared" si="7"/>
        <v>3.64147909967844E-10</v>
      </c>
      <c r="J21" s="6">
        <v>0.1594</v>
      </c>
      <c r="K21" s="6">
        <f t="shared" si="8"/>
        <v>7.688102893890674E-09</v>
      </c>
      <c r="L21" s="6">
        <f t="shared" si="9"/>
        <v>5.956591639871367E-10</v>
      </c>
      <c r="M21" s="6">
        <f t="shared" si="10"/>
        <v>1.5625018494561649</v>
      </c>
      <c r="AB21" s="6">
        <v>0.1463</v>
      </c>
      <c r="AC21" s="6">
        <f t="shared" si="11"/>
        <v>7.056270096463023E-09</v>
      </c>
      <c r="AD21" s="6">
        <v>0.1479</v>
      </c>
      <c r="AE21" s="6">
        <f t="shared" si="11"/>
        <v>7.1334405144694534E-09</v>
      </c>
      <c r="AF21" s="6">
        <v>0.148</v>
      </c>
      <c r="AG21" s="6">
        <f t="shared" si="1"/>
        <v>7.1382636655948556E-09</v>
      </c>
      <c r="AH21" s="6">
        <v>0.146</v>
      </c>
      <c r="AI21" s="6">
        <f t="shared" si="2"/>
        <v>7.041800643086816E-09</v>
      </c>
      <c r="AJ21" s="6">
        <f t="shared" si="12"/>
        <v>7.092443729903538E-09</v>
      </c>
      <c r="AK21" s="6">
        <f t="shared" si="13"/>
        <v>5.050893270854943E-11</v>
      </c>
      <c r="AM21" s="6">
        <v>0.1299</v>
      </c>
      <c r="AN21" s="6">
        <v>0.1303</v>
      </c>
      <c r="AO21" s="6">
        <v>0.1268</v>
      </c>
      <c r="AP21" s="6">
        <v>0.1524</v>
      </c>
    </row>
    <row r="22" spans="1:42" ht="12">
      <c r="A22" s="6">
        <v>0.1549</v>
      </c>
      <c r="B22" s="6">
        <f t="shared" si="0"/>
        <v>7.471061093247588E-09</v>
      </c>
      <c r="C22" s="6">
        <f t="shared" si="3"/>
        <v>3.2918006430868223E-10</v>
      </c>
      <c r="D22" s="6">
        <v>0.1567</v>
      </c>
      <c r="E22" s="6">
        <f t="shared" si="4"/>
        <v>7.557877813504823E-09</v>
      </c>
      <c r="F22" s="6">
        <f t="shared" si="5"/>
        <v>4.159967845659174E-10</v>
      </c>
      <c r="G22" s="6">
        <v>0.1564</v>
      </c>
      <c r="H22" s="6">
        <f t="shared" si="6"/>
        <v>7.543408360128619E-09</v>
      </c>
      <c r="I22" s="6">
        <f t="shared" si="7"/>
        <v>4.0152733118971263E-10</v>
      </c>
      <c r="J22" s="6">
        <v>0.1612</v>
      </c>
      <c r="K22" s="6">
        <f t="shared" si="8"/>
        <v>7.774919614147911E-09</v>
      </c>
      <c r="L22" s="6">
        <f t="shared" si="9"/>
        <v>6.330385852090053E-10</v>
      </c>
      <c r="M22" s="6">
        <f t="shared" si="10"/>
        <v>1.72702831623796</v>
      </c>
      <c r="AB22" s="6">
        <v>0.147</v>
      </c>
      <c r="AC22" s="6">
        <f t="shared" si="11"/>
        <v>7.090032154340835E-09</v>
      </c>
      <c r="AD22" s="6">
        <v>0.149</v>
      </c>
      <c r="AE22" s="6">
        <f t="shared" si="11"/>
        <v>7.186495176848874E-09</v>
      </c>
      <c r="AF22" s="6">
        <v>0.149</v>
      </c>
      <c r="AG22" s="6">
        <f t="shared" si="1"/>
        <v>7.186495176848874E-09</v>
      </c>
      <c r="AH22" s="6">
        <v>0.1473</v>
      </c>
      <c r="AI22" s="6">
        <f t="shared" si="2"/>
        <v>7.104501607717041E-09</v>
      </c>
      <c r="AJ22" s="6">
        <f t="shared" si="12"/>
        <v>7.141881028938906E-09</v>
      </c>
      <c r="AK22" s="6">
        <f t="shared" si="13"/>
        <v>5.1853547983464123E-11</v>
      </c>
      <c r="AM22" s="6">
        <v>0.13</v>
      </c>
      <c r="AN22" s="6">
        <v>0.1318</v>
      </c>
      <c r="AO22" s="6">
        <v>0.127</v>
      </c>
      <c r="AP22" s="6">
        <v>0.1548</v>
      </c>
    </row>
    <row r="23" spans="1:42" ht="12">
      <c r="A23" s="6">
        <v>0.1565</v>
      </c>
      <c r="B23" s="6">
        <f t="shared" si="0"/>
        <v>7.54823151125402E-09</v>
      </c>
      <c r="C23" s="6">
        <f t="shared" si="3"/>
        <v>3.484726688102908E-10</v>
      </c>
      <c r="D23" s="6">
        <v>0.1578</v>
      </c>
      <c r="E23" s="6">
        <f t="shared" si="4"/>
        <v>7.610932475884245E-09</v>
      </c>
      <c r="F23" s="6">
        <f t="shared" si="5"/>
        <v>4.1117363344051525E-10</v>
      </c>
      <c r="G23" s="6">
        <v>0.1571</v>
      </c>
      <c r="H23" s="6">
        <f t="shared" si="6"/>
        <v>7.57717041800643E-09</v>
      </c>
      <c r="I23" s="6">
        <f t="shared" si="7"/>
        <v>3.774115755627003E-10</v>
      </c>
      <c r="J23" s="6">
        <v>0.1626</v>
      </c>
      <c r="K23" s="6">
        <f t="shared" si="8"/>
        <v>7.842443729903538E-09</v>
      </c>
      <c r="L23" s="6">
        <f t="shared" si="9"/>
        <v>6.426848874598079E-10</v>
      </c>
      <c r="M23" s="6">
        <f t="shared" si="10"/>
        <v>1.7567702216992305</v>
      </c>
      <c r="AB23" s="6">
        <v>0.1477</v>
      </c>
      <c r="AC23" s="6">
        <f t="shared" si="11"/>
        <v>7.12379421221865E-09</v>
      </c>
      <c r="AD23" s="6">
        <v>0.1503</v>
      </c>
      <c r="AE23" s="6">
        <f t="shared" si="11"/>
        <v>7.2491961414791E-09</v>
      </c>
      <c r="AF23" s="6">
        <v>0.1503</v>
      </c>
      <c r="AG23" s="6">
        <f t="shared" si="1"/>
        <v>7.2491961414791E-09</v>
      </c>
      <c r="AH23" s="6">
        <v>0.1488</v>
      </c>
      <c r="AI23" s="6">
        <f t="shared" si="2"/>
        <v>7.17684887459807E-09</v>
      </c>
      <c r="AJ23" s="6">
        <f t="shared" si="12"/>
        <v>7.19975884244373E-09</v>
      </c>
      <c r="AK23" s="6">
        <f t="shared" si="13"/>
        <v>6.105621656516109E-11</v>
      </c>
      <c r="AM23" s="6">
        <v>0.1296</v>
      </c>
      <c r="AN23" s="6">
        <v>0.1305</v>
      </c>
      <c r="AO23" s="6">
        <v>0.1272</v>
      </c>
      <c r="AP23" s="6">
        <v>0.1557</v>
      </c>
    </row>
    <row r="24" spans="1:42" ht="12">
      <c r="A24" s="6">
        <v>0.158</v>
      </c>
      <c r="B24" s="6">
        <f t="shared" si="0"/>
        <v>7.620578778135048E-09</v>
      </c>
      <c r="C24" s="6">
        <f t="shared" si="3"/>
        <v>3.701768488745971E-10</v>
      </c>
      <c r="D24" s="6">
        <v>0.1592</v>
      </c>
      <c r="E24" s="6">
        <f t="shared" si="4"/>
        <v>7.678456591639872E-09</v>
      </c>
      <c r="F24" s="6">
        <f t="shared" si="5"/>
        <v>4.280546623794211E-10</v>
      </c>
      <c r="G24" s="6">
        <v>0.1589</v>
      </c>
      <c r="H24" s="6">
        <f t="shared" si="6"/>
        <v>7.663987138263667E-09</v>
      </c>
      <c r="I24" s="6">
        <f t="shared" si="7"/>
        <v>4.135852090032163E-10</v>
      </c>
      <c r="J24" s="6">
        <v>0.1638</v>
      </c>
      <c r="K24" s="6">
        <f t="shared" si="8"/>
        <v>7.90032154340836E-09</v>
      </c>
      <c r="L24" s="6">
        <f t="shared" si="9"/>
        <v>6.499196141479095E-10</v>
      </c>
      <c r="M24" s="6">
        <f t="shared" si="10"/>
        <v>1.6255544458740285</v>
      </c>
      <c r="AB24" s="6">
        <v>0.1486</v>
      </c>
      <c r="AC24" s="6">
        <f t="shared" si="11"/>
        <v>7.167202572347268E-09</v>
      </c>
      <c r="AD24" s="6">
        <v>0.1512</v>
      </c>
      <c r="AE24" s="6">
        <f t="shared" si="11"/>
        <v>7.2926045016077165E-09</v>
      </c>
      <c r="AF24" s="6">
        <v>0.1514</v>
      </c>
      <c r="AG24" s="6">
        <f t="shared" si="1"/>
        <v>7.302250803858522E-09</v>
      </c>
      <c r="AH24" s="6">
        <v>0.1501</v>
      </c>
      <c r="AI24" s="6">
        <f t="shared" si="2"/>
        <v>7.239549839228296E-09</v>
      </c>
      <c r="AJ24" s="6">
        <f t="shared" si="12"/>
        <v>7.250401929260451E-09</v>
      </c>
      <c r="AK24" s="6">
        <f t="shared" si="13"/>
        <v>6.193885091673021E-11</v>
      </c>
      <c r="AM24" s="6">
        <v>0.1304</v>
      </c>
      <c r="AN24" s="6">
        <v>0.1312</v>
      </c>
      <c r="AO24" s="6">
        <v>0.1274</v>
      </c>
      <c r="AP24" s="6">
        <v>0.158</v>
      </c>
    </row>
    <row r="25" spans="1:42" ht="12">
      <c r="A25" s="6">
        <v>0.1587</v>
      </c>
      <c r="B25" s="6">
        <f t="shared" si="0"/>
        <v>7.654340836012863E-09</v>
      </c>
      <c r="C25" s="6">
        <f t="shared" si="3"/>
        <v>3.484726688102908E-10</v>
      </c>
      <c r="D25" s="6">
        <v>0.1603</v>
      </c>
      <c r="E25" s="6">
        <f t="shared" si="4"/>
        <v>7.731511254019294E-09</v>
      </c>
      <c r="F25" s="6">
        <f t="shared" si="5"/>
        <v>4.2564308681672166E-10</v>
      </c>
      <c r="G25" s="6">
        <v>0.1599</v>
      </c>
      <c r="H25" s="6">
        <f t="shared" si="6"/>
        <v>7.712218649517683E-09</v>
      </c>
      <c r="I25" s="6">
        <f t="shared" si="7"/>
        <v>4.0635048231511146E-10</v>
      </c>
      <c r="J25" s="6">
        <v>0.1658</v>
      </c>
      <c r="K25" s="6">
        <f t="shared" si="8"/>
        <v>7.996784565916398E-09</v>
      </c>
      <c r="L25" s="6">
        <f t="shared" si="9"/>
        <v>6.90916398713826E-10</v>
      </c>
      <c r="M25" s="6">
        <f t="shared" si="10"/>
        <v>1.9589878817146145</v>
      </c>
      <c r="AB25" s="6">
        <v>0.1496</v>
      </c>
      <c r="AC25" s="6">
        <f t="shared" si="11"/>
        <v>7.2154340836012865E-09</v>
      </c>
      <c r="AD25" s="6">
        <v>0.1524</v>
      </c>
      <c r="AE25" s="6">
        <f t="shared" si="11"/>
        <v>7.35048231511254E-09</v>
      </c>
      <c r="AF25" s="6">
        <v>0.1526</v>
      </c>
      <c r="AG25" s="6">
        <f t="shared" si="1"/>
        <v>7.360128617363345E-09</v>
      </c>
      <c r="AH25" s="6">
        <v>0.1513</v>
      </c>
      <c r="AI25" s="6">
        <f t="shared" si="2"/>
        <v>7.297427652733119E-09</v>
      </c>
      <c r="AJ25" s="6">
        <f t="shared" si="12"/>
        <v>7.305868167202572E-09</v>
      </c>
      <c r="AK25" s="6">
        <f t="shared" si="13"/>
        <v>6.629274572363644E-11</v>
      </c>
      <c r="AM25" s="6">
        <v>0.1305</v>
      </c>
      <c r="AN25" s="6">
        <v>0.1304</v>
      </c>
      <c r="AO25" s="6">
        <v>0.1269</v>
      </c>
      <c r="AP25" s="6">
        <v>0.1596</v>
      </c>
    </row>
    <row r="26" spans="1:42" ht="12">
      <c r="A26" s="6">
        <v>0.16</v>
      </c>
      <c r="B26" s="6">
        <f t="shared" si="0"/>
        <v>7.717041800643087E-09</v>
      </c>
      <c r="C26" s="6">
        <f t="shared" si="3"/>
        <v>3.6053054662379364E-10</v>
      </c>
      <c r="D26" s="6">
        <v>0.1616</v>
      </c>
      <c r="E26" s="6">
        <f t="shared" si="4"/>
        <v>7.794212218649516E-09</v>
      </c>
      <c r="F26" s="6">
        <f t="shared" si="5"/>
        <v>4.3770096463022287E-10</v>
      </c>
      <c r="G26" s="6">
        <v>0.1615</v>
      </c>
      <c r="H26" s="6">
        <f t="shared" si="6"/>
        <v>7.789389067524118E-09</v>
      </c>
      <c r="I26" s="6">
        <f t="shared" si="7"/>
        <v>4.3287781350482404E-10</v>
      </c>
      <c r="J26" s="6">
        <v>0.1675</v>
      </c>
      <c r="K26" s="6">
        <f t="shared" si="8"/>
        <v>8.078778135048231E-09</v>
      </c>
      <c r="L26" s="6">
        <f t="shared" si="9"/>
        <v>7.222668810289374E-10</v>
      </c>
      <c r="M26" s="6">
        <f t="shared" si="10"/>
        <v>2.0381905261915247</v>
      </c>
      <c r="AB26" s="6">
        <v>0.1506</v>
      </c>
      <c r="AC26" s="6">
        <f t="shared" si="11"/>
        <v>7.263665594855307E-09</v>
      </c>
      <c r="AD26" s="6">
        <v>0.1534</v>
      </c>
      <c r="AE26" s="6">
        <f t="shared" si="11"/>
        <v>7.398713826366561E-09</v>
      </c>
      <c r="AF26" s="6">
        <v>0.1536</v>
      </c>
      <c r="AG26" s="6">
        <f t="shared" si="1"/>
        <v>7.408360128617363E-09</v>
      </c>
      <c r="AH26" s="6">
        <v>0.1525</v>
      </c>
      <c r="AI26" s="6">
        <f t="shared" si="2"/>
        <v>7.355305466237943E-09</v>
      </c>
      <c r="AJ26" s="6">
        <f t="shared" si="12"/>
        <v>7.356511254019294E-09</v>
      </c>
      <c r="AK26" s="6">
        <f t="shared" si="13"/>
        <v>6.605839149208761E-11</v>
      </c>
      <c r="AM26" s="6">
        <v>0.1302</v>
      </c>
      <c r="AN26" s="6">
        <v>0.1299</v>
      </c>
      <c r="AO26" s="6">
        <v>0.1275</v>
      </c>
      <c r="AP26" s="6">
        <v>0.1617</v>
      </c>
    </row>
    <row r="27" spans="1:42" ht="12">
      <c r="A27" s="6">
        <v>0.1618</v>
      </c>
      <c r="B27" s="6">
        <f t="shared" si="0"/>
        <v>7.803858520900322E-09</v>
      </c>
      <c r="C27" s="6">
        <f t="shared" si="3"/>
        <v>3.954983922829587E-10</v>
      </c>
      <c r="D27" s="6">
        <v>0.1634</v>
      </c>
      <c r="E27" s="6">
        <f t="shared" si="4"/>
        <v>7.881028938906752E-09</v>
      </c>
      <c r="F27" s="6">
        <f t="shared" si="5"/>
        <v>4.72668810289388E-10</v>
      </c>
      <c r="G27" s="6">
        <v>0.1628</v>
      </c>
      <c r="H27" s="6">
        <f t="shared" si="6"/>
        <v>7.85209003215434E-09</v>
      </c>
      <c r="I27" s="6">
        <f t="shared" si="7"/>
        <v>4.437299035369768E-10</v>
      </c>
      <c r="J27" s="6">
        <v>0.1688</v>
      </c>
      <c r="K27" s="6">
        <f t="shared" si="8"/>
        <v>8.141479099678457E-09</v>
      </c>
      <c r="L27" s="6">
        <f t="shared" si="9"/>
        <v>7.331189710610934E-10</v>
      </c>
      <c r="M27" s="6">
        <f t="shared" si="10"/>
        <v>1.9104003826255527</v>
      </c>
      <c r="AB27" s="6">
        <v>0.1514</v>
      </c>
      <c r="AC27" s="6">
        <f t="shared" si="11"/>
        <v>7.302250803858522E-09</v>
      </c>
      <c r="AD27" s="6">
        <v>0.1544</v>
      </c>
      <c r="AE27" s="6">
        <f t="shared" si="11"/>
        <v>7.44694533762058E-09</v>
      </c>
      <c r="AF27" s="6">
        <v>0.1547</v>
      </c>
      <c r="AG27" s="6">
        <f t="shared" si="1"/>
        <v>7.461414790996784E-09</v>
      </c>
      <c r="AH27" s="6">
        <v>0.1539</v>
      </c>
      <c r="AI27" s="6">
        <f t="shared" si="2"/>
        <v>7.42282958199357E-09</v>
      </c>
      <c r="AJ27" s="6">
        <f t="shared" si="12"/>
        <v>7.408360128617364E-09</v>
      </c>
      <c r="AK27" s="6">
        <f t="shared" si="13"/>
        <v>7.250786034589665E-11</v>
      </c>
      <c r="AM27" s="6">
        <v>0.1305</v>
      </c>
      <c r="AN27" s="6">
        <v>0.1314</v>
      </c>
      <c r="AO27" s="6">
        <v>0.1275</v>
      </c>
      <c r="AP27" s="6">
        <v>0.1638</v>
      </c>
    </row>
    <row r="28" spans="1:42" ht="12">
      <c r="A28" s="6">
        <v>0.1629</v>
      </c>
      <c r="B28" s="6">
        <f t="shared" si="0"/>
        <v>7.856913183279744E-09</v>
      </c>
      <c r="C28" s="6">
        <f t="shared" si="3"/>
        <v>4.0152733118971263E-10</v>
      </c>
      <c r="D28" s="6">
        <v>0.1645</v>
      </c>
      <c r="E28" s="6">
        <f t="shared" si="4"/>
        <v>7.934083601286175E-09</v>
      </c>
      <c r="F28" s="6">
        <f t="shared" si="5"/>
        <v>4.786977491961435E-10</v>
      </c>
      <c r="G28" s="6">
        <v>0.164</v>
      </c>
      <c r="H28" s="6">
        <f t="shared" si="6"/>
        <v>7.909967845659164E-09</v>
      </c>
      <c r="I28" s="6">
        <f t="shared" si="7"/>
        <v>4.5458199356913283E-10</v>
      </c>
      <c r="J28" s="6">
        <v>0.1707</v>
      </c>
      <c r="K28" s="6">
        <f t="shared" si="8"/>
        <v>8.233118971061093E-09</v>
      </c>
      <c r="L28" s="6">
        <f t="shared" si="9"/>
        <v>7.777331189710611E-10</v>
      </c>
      <c r="M28" s="6">
        <f t="shared" si="10"/>
        <v>2.123025592203177</v>
      </c>
      <c r="AB28" s="6">
        <v>0.1523</v>
      </c>
      <c r="AC28" s="6">
        <f t="shared" si="11"/>
        <v>7.345659163987138E-09</v>
      </c>
      <c r="AD28" s="6">
        <v>0.1552</v>
      </c>
      <c r="AE28" s="6">
        <f t="shared" si="11"/>
        <v>7.485530546623795E-09</v>
      </c>
      <c r="AF28" s="6">
        <v>0.1558</v>
      </c>
      <c r="AG28" s="6">
        <f t="shared" si="1"/>
        <v>7.514469453376206E-09</v>
      </c>
      <c r="AH28" s="6">
        <v>0.155</v>
      </c>
      <c r="AI28" s="6">
        <f t="shared" si="2"/>
        <v>7.47588424437299E-09</v>
      </c>
      <c r="AJ28" s="6">
        <f t="shared" si="12"/>
        <v>7.455385852090032E-09</v>
      </c>
      <c r="AK28" s="6">
        <f t="shared" si="13"/>
        <v>7.49660027783695E-11</v>
      </c>
      <c r="AM28" s="6">
        <v>0.1305</v>
      </c>
      <c r="AN28" s="6">
        <v>0.1311</v>
      </c>
      <c r="AO28" s="6">
        <v>0.1272</v>
      </c>
      <c r="AP28" s="6">
        <v>0.1653</v>
      </c>
    </row>
    <row r="29" spans="1:42" ht="12">
      <c r="A29" s="6">
        <v>0.1642</v>
      </c>
      <c r="B29" s="6">
        <f t="shared" si="0"/>
        <v>7.919614147909969E-09</v>
      </c>
      <c r="C29" s="6">
        <f t="shared" si="3"/>
        <v>4.1358520900321715E-10</v>
      </c>
      <c r="D29" s="6">
        <v>0.1659</v>
      </c>
      <c r="E29" s="6">
        <f t="shared" si="4"/>
        <v>8.0016077170418E-09</v>
      </c>
      <c r="F29" s="6">
        <f t="shared" si="5"/>
        <v>4.955787781350485E-10</v>
      </c>
      <c r="G29" s="6">
        <v>0.1653</v>
      </c>
      <c r="H29" s="6">
        <f t="shared" si="6"/>
        <v>7.972668810289389E-09</v>
      </c>
      <c r="I29" s="6">
        <f t="shared" si="7"/>
        <v>4.666398713826374E-10</v>
      </c>
      <c r="J29" s="6">
        <v>0.1719</v>
      </c>
      <c r="K29" s="6">
        <f t="shared" si="8"/>
        <v>8.290996784565917E-09</v>
      </c>
      <c r="L29" s="6">
        <f t="shared" si="9"/>
        <v>7.849678456591652E-10</v>
      </c>
      <c r="M29" s="6">
        <f t="shared" si="10"/>
        <v>2.07150741143489</v>
      </c>
      <c r="AB29" s="6">
        <v>0.153</v>
      </c>
      <c r="AC29" s="6">
        <f t="shared" si="11"/>
        <v>7.379421221864952E-09</v>
      </c>
      <c r="AD29" s="6">
        <v>0.1563</v>
      </c>
      <c r="AE29" s="6">
        <f t="shared" si="11"/>
        <v>7.538585209003215E-09</v>
      </c>
      <c r="AF29" s="6">
        <v>0.1569</v>
      </c>
      <c r="AG29" s="6">
        <f t="shared" si="1"/>
        <v>7.567524115755628E-09</v>
      </c>
      <c r="AH29" s="6">
        <v>0.1563</v>
      </c>
      <c r="AI29" s="6">
        <f t="shared" si="2"/>
        <v>7.538585209003215E-09</v>
      </c>
      <c r="AJ29" s="6">
        <f t="shared" si="12"/>
        <v>7.506028938906752E-09</v>
      </c>
      <c r="AK29" s="6">
        <f t="shared" si="13"/>
        <v>8.550047219246914E-11</v>
      </c>
      <c r="AM29" s="6">
        <v>0.1308</v>
      </c>
      <c r="AN29" s="6">
        <v>0.1307</v>
      </c>
      <c r="AO29" s="6">
        <v>0.1271</v>
      </c>
      <c r="AP29" s="6">
        <v>0.1672</v>
      </c>
    </row>
    <row r="30" spans="1:42" ht="12">
      <c r="A30" s="6">
        <v>0.1658</v>
      </c>
      <c r="B30" s="6">
        <f t="shared" si="0"/>
        <v>7.996784565916398E-09</v>
      </c>
      <c r="C30" s="6">
        <f t="shared" si="3"/>
        <v>4.3528938906752263E-10</v>
      </c>
      <c r="D30" s="6">
        <v>0.1667</v>
      </c>
      <c r="E30" s="6">
        <f t="shared" si="4"/>
        <v>8.040192926045016E-09</v>
      </c>
      <c r="F30" s="6">
        <f t="shared" si="5"/>
        <v>4.786977491961402E-10</v>
      </c>
      <c r="G30" s="6">
        <v>0.167</v>
      </c>
      <c r="H30" s="6">
        <f t="shared" si="6"/>
        <v>8.054662379421222E-09</v>
      </c>
      <c r="I30" s="6">
        <f t="shared" si="7"/>
        <v>4.931672025723466E-10</v>
      </c>
      <c r="J30" s="6">
        <v>0.1737</v>
      </c>
      <c r="K30" s="6">
        <f t="shared" si="8"/>
        <v>8.377813504823152E-09</v>
      </c>
      <c r="L30" s="6">
        <f t="shared" si="9"/>
        <v>8.163183279742766E-10</v>
      </c>
      <c r="M30" s="6">
        <f t="shared" si="10"/>
        <v>2.160387280177913</v>
      </c>
      <c r="AB30" s="6">
        <v>0.154</v>
      </c>
      <c r="AC30" s="6">
        <f t="shared" si="11"/>
        <v>7.4276527331189706E-09</v>
      </c>
      <c r="AD30" s="6">
        <v>0.1572</v>
      </c>
      <c r="AE30" s="6">
        <f t="shared" si="11"/>
        <v>7.581993569131832E-09</v>
      </c>
      <c r="AF30" s="6">
        <v>0.158</v>
      </c>
      <c r="AG30" s="6">
        <f t="shared" si="1"/>
        <v>7.620578778135048E-09</v>
      </c>
      <c r="AH30" s="6">
        <v>0.1579</v>
      </c>
      <c r="AI30" s="6">
        <f t="shared" si="2"/>
        <v>7.615755627009647E-09</v>
      </c>
      <c r="AJ30" s="6">
        <f t="shared" si="12"/>
        <v>7.561495176848875E-09</v>
      </c>
      <c r="AK30" s="6">
        <f t="shared" si="13"/>
        <v>9.086446357497447E-11</v>
      </c>
      <c r="AM30" s="6">
        <v>0.1307</v>
      </c>
      <c r="AN30" s="6">
        <v>0.1309</v>
      </c>
      <c r="AO30" s="6">
        <v>0.1274</v>
      </c>
      <c r="AP30" s="6">
        <v>0.169</v>
      </c>
    </row>
    <row r="31" spans="1:42" ht="12">
      <c r="A31" s="6">
        <v>0.1666</v>
      </c>
      <c r="B31" s="6">
        <f t="shared" si="0"/>
        <v>8.035369774919615E-09</v>
      </c>
      <c r="C31" s="6">
        <f t="shared" si="3"/>
        <v>4.2081993569131787E-10</v>
      </c>
      <c r="D31" s="6">
        <v>0.1683</v>
      </c>
      <c r="E31" s="6">
        <f t="shared" si="4"/>
        <v>8.117363344051448E-09</v>
      </c>
      <c r="F31" s="6">
        <f t="shared" si="5"/>
        <v>5.028135048231509E-10</v>
      </c>
      <c r="G31" s="6">
        <v>0.1681</v>
      </c>
      <c r="H31" s="6">
        <f t="shared" si="6"/>
        <v>8.107717041800642E-09</v>
      </c>
      <c r="I31" s="6">
        <f t="shared" si="7"/>
        <v>4.93167202572345E-10</v>
      </c>
      <c r="J31" s="6">
        <v>0.1753</v>
      </c>
      <c r="K31" s="6">
        <f t="shared" si="8"/>
        <v>8.454983922829583E-09</v>
      </c>
      <c r="L31" s="6">
        <f t="shared" si="9"/>
        <v>8.404340836012856E-10</v>
      </c>
      <c r="M31" s="6">
        <f t="shared" si="10"/>
        <v>2.294758384975304</v>
      </c>
      <c r="AB31" s="6">
        <v>0.1549</v>
      </c>
      <c r="AC31" s="6">
        <f t="shared" si="11"/>
        <v>7.471061093247588E-09</v>
      </c>
      <c r="AD31" s="6">
        <v>0.1582</v>
      </c>
      <c r="AE31" s="6">
        <f t="shared" si="11"/>
        <v>7.630225080385852E-09</v>
      </c>
      <c r="AF31" s="6">
        <v>0.1591</v>
      </c>
      <c r="AG31" s="6">
        <f t="shared" si="1"/>
        <v>7.67363344051447E-09</v>
      </c>
      <c r="AH31" s="6">
        <v>0.1593</v>
      </c>
      <c r="AI31" s="6">
        <f t="shared" si="2"/>
        <v>7.683279742765274E-09</v>
      </c>
      <c r="AJ31" s="6">
        <f t="shared" si="12"/>
        <v>7.614549839228297E-09</v>
      </c>
      <c r="AK31" s="6">
        <f t="shared" si="13"/>
        <v>9.840292168685762E-11</v>
      </c>
      <c r="AM31" s="6">
        <v>0.1309</v>
      </c>
      <c r="AN31" s="6">
        <v>0.1309</v>
      </c>
      <c r="AO31" s="6">
        <v>0.1274</v>
      </c>
      <c r="AP31" s="6">
        <v>0.171</v>
      </c>
    </row>
    <row r="32" spans="1:42" ht="12">
      <c r="A32" s="6">
        <v>0.1678</v>
      </c>
      <c r="B32" s="6">
        <f t="shared" si="0"/>
        <v>8.093247588424437E-09</v>
      </c>
      <c r="C32" s="6">
        <f t="shared" si="3"/>
        <v>4.2564308681672166E-10</v>
      </c>
      <c r="D32" s="6">
        <v>0.1694</v>
      </c>
      <c r="E32" s="6">
        <f t="shared" si="4"/>
        <v>8.170418006430868E-09</v>
      </c>
      <c r="F32" s="6">
        <f t="shared" si="5"/>
        <v>5.028135048231526E-10</v>
      </c>
      <c r="G32" s="6">
        <v>0.1693</v>
      </c>
      <c r="H32" s="6">
        <f t="shared" si="6"/>
        <v>8.165594855305466E-09</v>
      </c>
      <c r="I32" s="6">
        <f t="shared" si="7"/>
        <v>4.979903536977504E-10</v>
      </c>
      <c r="J32" s="6">
        <v>0.1769</v>
      </c>
      <c r="K32" s="6">
        <f t="shared" si="8"/>
        <v>8.532154340836014E-09</v>
      </c>
      <c r="L32" s="6">
        <f t="shared" si="9"/>
        <v>8.64549839228298E-10</v>
      </c>
      <c r="M32" s="6">
        <f t="shared" si="10"/>
        <v>2.3992899685375315</v>
      </c>
      <c r="AB32" s="6">
        <v>0.1558</v>
      </c>
      <c r="AC32" s="6">
        <f t="shared" si="11"/>
        <v>7.514469453376206E-09</v>
      </c>
      <c r="AD32" s="6">
        <v>0.1593</v>
      </c>
      <c r="AE32" s="6">
        <f t="shared" si="11"/>
        <v>7.683279742765274E-09</v>
      </c>
      <c r="AF32" s="6">
        <v>0.1601</v>
      </c>
      <c r="AG32" s="6">
        <f t="shared" si="1"/>
        <v>7.72186495176849E-09</v>
      </c>
      <c r="AH32" s="6">
        <v>0.1607</v>
      </c>
      <c r="AI32" s="6">
        <f t="shared" si="2"/>
        <v>7.7508038585209E-09</v>
      </c>
      <c r="AJ32" s="6">
        <f t="shared" si="12"/>
        <v>7.667604501607716E-09</v>
      </c>
      <c r="AK32" s="6">
        <f t="shared" si="13"/>
        <v>1.0577079878169812E-10</v>
      </c>
      <c r="AM32" s="6">
        <v>0.1309</v>
      </c>
      <c r="AN32" s="6">
        <v>0.1309</v>
      </c>
      <c r="AO32" s="6">
        <v>0.1272</v>
      </c>
      <c r="AP32" s="6">
        <v>0.1729</v>
      </c>
    </row>
    <row r="33" spans="1:42" ht="12">
      <c r="A33" s="6">
        <v>0.1696</v>
      </c>
      <c r="B33" s="6">
        <f t="shared" si="0"/>
        <v>8.180064308681673E-09</v>
      </c>
      <c r="C33" s="6">
        <f t="shared" si="3"/>
        <v>4.5940514469453497E-10</v>
      </c>
      <c r="D33" s="6">
        <v>0.1708</v>
      </c>
      <c r="E33" s="6">
        <f t="shared" si="4"/>
        <v>8.237942122186495E-09</v>
      </c>
      <c r="F33" s="6">
        <f t="shared" si="5"/>
        <v>5.172829581993573E-10</v>
      </c>
      <c r="G33" s="6">
        <v>0.1708</v>
      </c>
      <c r="H33" s="6">
        <f t="shared" si="6"/>
        <v>8.237942122186495E-09</v>
      </c>
      <c r="I33" s="6">
        <f t="shared" si="7"/>
        <v>5.172829581993573E-10</v>
      </c>
      <c r="J33" s="6">
        <v>0.1783</v>
      </c>
      <c r="K33" s="6">
        <f t="shared" si="8"/>
        <v>8.59967845659164E-09</v>
      </c>
      <c r="L33" s="6">
        <f t="shared" si="9"/>
        <v>8.790192926045027E-10</v>
      </c>
      <c r="M33" s="6">
        <f t="shared" si="10"/>
        <v>2.3148952809538366</v>
      </c>
      <c r="AB33" s="6">
        <v>0.1568</v>
      </c>
      <c r="AC33" s="6">
        <f t="shared" si="11"/>
        <v>7.562700964630225E-09</v>
      </c>
      <c r="AD33" s="6">
        <v>0.1601</v>
      </c>
      <c r="AE33" s="6">
        <f t="shared" si="11"/>
        <v>7.72186495176849E-09</v>
      </c>
      <c r="AF33" s="6">
        <v>0.1614</v>
      </c>
      <c r="AG33" s="6">
        <f t="shared" si="1"/>
        <v>7.784565916398712E-09</v>
      </c>
      <c r="AH33" s="6">
        <v>0.162</v>
      </c>
      <c r="AI33" s="6">
        <f t="shared" si="2"/>
        <v>7.813504823151125E-09</v>
      </c>
      <c r="AJ33" s="6">
        <f t="shared" si="12"/>
        <v>7.720659163987138E-09</v>
      </c>
      <c r="AK33" s="6">
        <f t="shared" si="13"/>
        <v>1.1203665486153748E-10</v>
      </c>
      <c r="AM33" s="6">
        <v>0.1311</v>
      </c>
      <c r="AN33" s="6">
        <v>0.1308</v>
      </c>
      <c r="AO33" s="6">
        <v>0.1278</v>
      </c>
      <c r="AP33" s="6">
        <v>0.1748</v>
      </c>
    </row>
    <row r="34" spans="1:42" ht="12">
      <c r="A34" s="6">
        <v>0.1706</v>
      </c>
      <c r="B34" s="6">
        <f t="shared" si="0"/>
        <v>8.228295819935692E-09</v>
      </c>
      <c r="C34" s="6">
        <f t="shared" si="3"/>
        <v>4.5819935691318485E-10</v>
      </c>
      <c r="D34" s="6">
        <v>0.1723</v>
      </c>
      <c r="E34" s="6">
        <f t="shared" si="4"/>
        <v>8.310289389067525E-09</v>
      </c>
      <c r="F34" s="6">
        <f t="shared" si="5"/>
        <v>5.401929260450179E-10</v>
      </c>
      <c r="G34" s="6">
        <v>0.1717</v>
      </c>
      <c r="H34" s="6">
        <f t="shared" si="6"/>
        <v>8.281350482315112E-09</v>
      </c>
      <c r="I34" s="6">
        <f t="shared" si="7"/>
        <v>5.112540192926051E-10</v>
      </c>
      <c r="J34" s="6">
        <v>0.1804</v>
      </c>
      <c r="K34" s="6">
        <f t="shared" si="8"/>
        <v>8.70096463022508E-09</v>
      </c>
      <c r="L34" s="6">
        <f t="shared" si="9"/>
        <v>9.308681672025728E-10</v>
      </c>
      <c r="M34" s="6">
        <f t="shared" si="10"/>
        <v>2.5835252589889706</v>
      </c>
      <c r="AB34" s="6">
        <v>0.1574</v>
      </c>
      <c r="AC34" s="6">
        <f t="shared" si="11"/>
        <v>7.591639871382637E-09</v>
      </c>
      <c r="AD34" s="6">
        <v>0.1612</v>
      </c>
      <c r="AE34" s="6">
        <f t="shared" si="11"/>
        <v>7.774919614147911E-09</v>
      </c>
      <c r="AF34" s="6">
        <v>0.1624</v>
      </c>
      <c r="AG34" s="6">
        <f t="shared" si="1"/>
        <v>7.832797427652734E-09</v>
      </c>
      <c r="AH34" s="6">
        <v>0.1634</v>
      </c>
      <c r="AI34" s="6">
        <f t="shared" si="2"/>
        <v>7.881028938906752E-09</v>
      </c>
      <c r="AJ34" s="6">
        <f t="shared" si="12"/>
        <v>7.770096463022507E-09</v>
      </c>
      <c r="AK34" s="6">
        <f t="shared" si="13"/>
        <v>1.2663259593263752E-10</v>
      </c>
      <c r="AM34" s="6">
        <v>0.131</v>
      </c>
      <c r="AN34" s="6">
        <v>0.131</v>
      </c>
      <c r="AO34" s="6">
        <v>0.1273</v>
      </c>
      <c r="AP34" s="6">
        <v>0.1763</v>
      </c>
    </row>
    <row r="35" spans="1:42" ht="12">
      <c r="A35" s="6">
        <v>0.1713</v>
      </c>
      <c r="B35" s="6">
        <f t="shared" si="0"/>
        <v>8.262057877813506E-09</v>
      </c>
      <c r="C35" s="6">
        <f t="shared" si="3"/>
        <v>4.4372990353697844E-10</v>
      </c>
      <c r="D35" s="6">
        <v>0.1735</v>
      </c>
      <c r="E35" s="6">
        <f t="shared" si="4"/>
        <v>8.368167202572346E-09</v>
      </c>
      <c r="F35" s="6">
        <f t="shared" si="5"/>
        <v>5.498392282958188E-10</v>
      </c>
      <c r="G35" s="6">
        <v>0.1735</v>
      </c>
      <c r="H35" s="6">
        <f t="shared" si="6"/>
        <v>8.368167202572346E-09</v>
      </c>
      <c r="I35" s="6">
        <f t="shared" si="7"/>
        <v>5.498392282958188E-10</v>
      </c>
      <c r="J35" s="6">
        <v>0.1816</v>
      </c>
      <c r="K35" s="6">
        <f t="shared" si="8"/>
        <v>8.758842443729904E-09</v>
      </c>
      <c r="L35" s="6">
        <f t="shared" si="9"/>
        <v>9.40514469453377E-10</v>
      </c>
      <c r="M35" s="6">
        <f t="shared" si="10"/>
        <v>2.5928241304271458</v>
      </c>
      <c r="AB35" s="6">
        <v>0.1583</v>
      </c>
      <c r="AC35" s="6">
        <f t="shared" si="11"/>
        <v>7.635048231511254E-09</v>
      </c>
      <c r="AD35" s="6">
        <v>0.1619</v>
      </c>
      <c r="AE35" s="6">
        <f t="shared" si="11"/>
        <v>7.808681672025723E-09</v>
      </c>
      <c r="AF35" s="6">
        <v>0.1635</v>
      </c>
      <c r="AG35" s="6">
        <f t="shared" si="1"/>
        <v>7.885852090032155E-09</v>
      </c>
      <c r="AH35" s="6">
        <v>0.1647</v>
      </c>
      <c r="AI35" s="6">
        <f t="shared" si="2"/>
        <v>7.943729903536978E-09</v>
      </c>
      <c r="AJ35" s="6">
        <f t="shared" si="12"/>
        <v>7.818327974276527E-09</v>
      </c>
      <c r="AK35" s="6">
        <f t="shared" si="13"/>
        <v>1.3412638980460782E-10</v>
      </c>
      <c r="AM35" s="6">
        <v>0.131</v>
      </c>
      <c r="AN35" s="6">
        <v>0.131</v>
      </c>
      <c r="AO35" s="6">
        <v>0.1277</v>
      </c>
      <c r="AP35" s="6">
        <v>0.1788</v>
      </c>
    </row>
    <row r="36" spans="1:42" ht="12">
      <c r="A36" s="6">
        <v>0.1724</v>
      </c>
      <c r="B36" s="6">
        <f t="shared" si="0"/>
        <v>8.315112540192926E-09</v>
      </c>
      <c r="C36" s="6">
        <f t="shared" si="3"/>
        <v>4.4252411575562666E-10</v>
      </c>
      <c r="D36" s="6">
        <v>0.1744</v>
      </c>
      <c r="E36" s="6">
        <f t="shared" si="4"/>
        <v>8.411575562700965E-09</v>
      </c>
      <c r="F36" s="6">
        <f t="shared" si="5"/>
        <v>5.389871382636661E-10</v>
      </c>
      <c r="G36" s="6">
        <v>0.1746</v>
      </c>
      <c r="H36" s="6">
        <f t="shared" si="6"/>
        <v>8.42122186495177E-09</v>
      </c>
      <c r="I36" s="6">
        <f t="shared" si="7"/>
        <v>5.486334405144704E-10</v>
      </c>
      <c r="J36" s="6">
        <v>0.1833</v>
      </c>
      <c r="K36" s="6">
        <f t="shared" si="8"/>
        <v>8.840836012861737E-09</v>
      </c>
      <c r="L36" s="6">
        <f t="shared" si="9"/>
        <v>9.682475884244381E-10</v>
      </c>
      <c r="M36" s="6">
        <f t="shared" si="10"/>
        <v>2.7545045336639324</v>
      </c>
      <c r="AB36" s="6">
        <v>0.1592</v>
      </c>
      <c r="AC36" s="6">
        <f t="shared" si="11"/>
        <v>7.678456591639872E-09</v>
      </c>
      <c r="AD36" s="6">
        <v>0.1631</v>
      </c>
      <c r="AE36" s="6">
        <f t="shared" si="11"/>
        <v>7.866559485530547E-09</v>
      </c>
      <c r="AF36" s="6">
        <v>0.1645</v>
      </c>
      <c r="AG36" s="6">
        <f t="shared" si="1"/>
        <v>7.934083601286175E-09</v>
      </c>
      <c r="AH36" s="6">
        <v>0.1661</v>
      </c>
      <c r="AI36" s="6">
        <f t="shared" si="2"/>
        <v>8.011254019292604E-09</v>
      </c>
      <c r="AJ36" s="6">
        <f t="shared" si="12"/>
        <v>7.872588424437299E-09</v>
      </c>
      <c r="AK36" s="6">
        <f t="shared" si="13"/>
        <v>1.4228295819938143E-10</v>
      </c>
      <c r="AM36" s="6">
        <v>0.1314</v>
      </c>
      <c r="AN36" s="6">
        <v>0.1314</v>
      </c>
      <c r="AO36" s="6">
        <v>0.128</v>
      </c>
      <c r="AP36" s="6">
        <v>0.1802</v>
      </c>
    </row>
    <row r="37" spans="1:42" ht="12">
      <c r="A37" s="6">
        <v>0.1739</v>
      </c>
      <c r="B37" s="6">
        <f t="shared" si="0"/>
        <v>8.387459807073955E-09</v>
      </c>
      <c r="C37" s="6">
        <f t="shared" si="3"/>
        <v>4.690514469453376E-10</v>
      </c>
      <c r="D37" s="6">
        <v>0.1755</v>
      </c>
      <c r="E37" s="6">
        <f t="shared" si="4"/>
        <v>8.464630225080385E-09</v>
      </c>
      <c r="F37" s="6">
        <f t="shared" si="5"/>
        <v>5.462218649517685E-10</v>
      </c>
      <c r="G37" s="6">
        <v>0.1757</v>
      </c>
      <c r="H37" s="6">
        <f t="shared" si="6"/>
        <v>8.47427652733119E-09</v>
      </c>
      <c r="I37" s="6">
        <f t="shared" si="7"/>
        <v>5.558681672025728E-10</v>
      </c>
      <c r="J37" s="6">
        <v>0.1849</v>
      </c>
      <c r="K37" s="6">
        <f t="shared" si="8"/>
        <v>8.918006430868168E-09</v>
      </c>
      <c r="L37" s="6">
        <f t="shared" si="9"/>
        <v>9.995980707395512E-10</v>
      </c>
      <c r="M37" s="6">
        <f t="shared" si="10"/>
        <v>2.8161501345588125</v>
      </c>
      <c r="AB37" s="6">
        <v>0.1599</v>
      </c>
      <c r="AC37" s="6">
        <f t="shared" si="11"/>
        <v>7.712218649517683E-09</v>
      </c>
      <c r="AD37" s="6">
        <v>0.1639</v>
      </c>
      <c r="AE37" s="6">
        <f t="shared" si="11"/>
        <v>7.90514469453376E-09</v>
      </c>
      <c r="AF37" s="6">
        <v>0.1656</v>
      </c>
      <c r="AG37" s="6">
        <f t="shared" si="1"/>
        <v>7.987138263665595E-09</v>
      </c>
      <c r="AH37" s="6">
        <v>0.1673</v>
      </c>
      <c r="AI37" s="6">
        <f t="shared" si="2"/>
        <v>8.069131832797428E-09</v>
      </c>
      <c r="AJ37" s="6">
        <f t="shared" si="12"/>
        <v>7.918408360128617E-09</v>
      </c>
      <c r="AK37" s="6">
        <f t="shared" si="13"/>
        <v>1.5289591932678038E-10</v>
      </c>
      <c r="AM37" s="6">
        <v>0.1313</v>
      </c>
      <c r="AN37" s="6">
        <v>0.131</v>
      </c>
      <c r="AO37" s="6">
        <v>0.1277</v>
      </c>
      <c r="AP37" s="6">
        <v>0.1821</v>
      </c>
    </row>
    <row r="38" spans="1:42" ht="12">
      <c r="A38" s="6">
        <v>0.1747</v>
      </c>
      <c r="B38" s="6">
        <f t="shared" si="0"/>
        <v>8.42604501607717E-09</v>
      </c>
      <c r="C38" s="6">
        <f t="shared" si="3"/>
        <v>4.569935691318314E-10</v>
      </c>
      <c r="D38" s="6">
        <v>0.1769</v>
      </c>
      <c r="E38" s="6">
        <f t="shared" si="4"/>
        <v>8.532154340836014E-09</v>
      </c>
      <c r="F38" s="6">
        <f t="shared" si="5"/>
        <v>5.631028938906751E-10</v>
      </c>
      <c r="G38" s="6">
        <v>0.1769</v>
      </c>
      <c r="H38" s="6">
        <f t="shared" si="6"/>
        <v>8.532154340836014E-09</v>
      </c>
      <c r="I38" s="6">
        <f t="shared" si="7"/>
        <v>5.631028938906751E-10</v>
      </c>
      <c r="J38" s="6">
        <v>0.1862</v>
      </c>
      <c r="K38" s="6">
        <f t="shared" si="8"/>
        <v>8.980707395498393E-09</v>
      </c>
      <c r="L38" s="6">
        <f t="shared" si="9"/>
        <v>1.011655948553054E-09</v>
      </c>
      <c r="M38" s="6">
        <f t="shared" si="10"/>
        <v>2.867073404581961</v>
      </c>
      <c r="AB38" s="6">
        <v>0.1605</v>
      </c>
      <c r="AC38" s="6">
        <f t="shared" si="11"/>
        <v>7.741157556270096E-09</v>
      </c>
      <c r="AD38" s="6">
        <v>0.1649</v>
      </c>
      <c r="AE38" s="6">
        <f t="shared" si="11"/>
        <v>7.953376205787782E-09</v>
      </c>
      <c r="AF38" s="6">
        <v>0.1668</v>
      </c>
      <c r="AG38" s="6">
        <f t="shared" si="1"/>
        <v>8.04501607717042E-09</v>
      </c>
      <c r="AH38" s="6">
        <v>0.1687</v>
      </c>
      <c r="AI38" s="6">
        <f t="shared" si="2"/>
        <v>8.136655948553055E-09</v>
      </c>
      <c r="AJ38" s="6">
        <f t="shared" si="12"/>
        <v>7.969051446945339E-09</v>
      </c>
      <c r="AK38" s="6">
        <f t="shared" si="13"/>
        <v>1.6935488635487822E-10</v>
      </c>
      <c r="AM38" s="6">
        <v>0.1315</v>
      </c>
      <c r="AN38" s="6">
        <v>0.131</v>
      </c>
      <c r="AO38" s="6">
        <v>0.1279</v>
      </c>
      <c r="AP38" s="6">
        <v>0.1843</v>
      </c>
    </row>
    <row r="39" spans="1:42" ht="12">
      <c r="A39" s="6">
        <v>0.176</v>
      </c>
      <c r="B39" s="6">
        <f t="shared" si="0"/>
        <v>8.488745980707396E-09</v>
      </c>
      <c r="C39" s="6">
        <f t="shared" si="3"/>
        <v>4.726688102893913E-10</v>
      </c>
      <c r="D39" s="6">
        <v>0.1783</v>
      </c>
      <c r="E39" s="6">
        <f t="shared" si="4"/>
        <v>8.59967845659164E-09</v>
      </c>
      <c r="F39" s="6">
        <f t="shared" si="5"/>
        <v>5.836012861736355E-10</v>
      </c>
      <c r="G39" s="6">
        <v>0.1783</v>
      </c>
      <c r="H39" s="6">
        <f t="shared" si="6"/>
        <v>8.59967845659164E-09</v>
      </c>
      <c r="I39" s="6">
        <f t="shared" si="7"/>
        <v>5.836012861736355E-10</v>
      </c>
      <c r="J39" s="6">
        <v>0.1878</v>
      </c>
      <c r="K39" s="6">
        <f t="shared" si="8"/>
        <v>9.057877813504824E-09</v>
      </c>
      <c r="L39" s="6">
        <f t="shared" si="9"/>
        <v>1.0418006430868187E-09</v>
      </c>
      <c r="M39" s="6">
        <f t="shared" si="10"/>
        <v>2.9131516888807263</v>
      </c>
      <c r="AB39" s="6">
        <v>0.1614</v>
      </c>
      <c r="AC39" s="6">
        <f t="shared" si="11"/>
        <v>7.784565916398712E-09</v>
      </c>
      <c r="AD39" s="6">
        <v>0.1658</v>
      </c>
      <c r="AE39" s="6">
        <f t="shared" si="11"/>
        <v>7.996784565916398E-09</v>
      </c>
      <c r="AF39" s="6">
        <v>0.1676</v>
      </c>
      <c r="AG39" s="6">
        <f t="shared" si="1"/>
        <v>8.083601286173635E-09</v>
      </c>
      <c r="AH39" s="6">
        <v>0.17</v>
      </c>
      <c r="AI39" s="6">
        <f t="shared" si="2"/>
        <v>8.19935691318328E-09</v>
      </c>
      <c r="AJ39" s="6">
        <f t="shared" si="12"/>
        <v>8.016077170418005E-09</v>
      </c>
      <c r="AK39" s="6">
        <f t="shared" si="13"/>
        <v>1.752337825523367E-10</v>
      </c>
      <c r="AM39" s="6">
        <v>0.1313</v>
      </c>
      <c r="AN39" s="6">
        <v>0.1312</v>
      </c>
      <c r="AO39" s="6">
        <v>0.1279</v>
      </c>
      <c r="AP39" s="6">
        <v>0.1862</v>
      </c>
    </row>
    <row r="40" spans="1:42" ht="12">
      <c r="A40" s="6">
        <v>0.177</v>
      </c>
      <c r="B40" s="6">
        <f t="shared" si="0"/>
        <v>8.536977491961413E-09</v>
      </c>
      <c r="C40" s="6">
        <f t="shared" si="3"/>
        <v>4.714630225080362E-10</v>
      </c>
      <c r="D40" s="6">
        <v>0.1791</v>
      </c>
      <c r="E40" s="6">
        <f t="shared" si="4"/>
        <v>8.638263665594857E-09</v>
      </c>
      <c r="F40" s="6">
        <f t="shared" si="5"/>
        <v>5.727491961414811E-10</v>
      </c>
      <c r="G40" s="6">
        <v>0.1795</v>
      </c>
      <c r="H40" s="6">
        <f t="shared" si="6"/>
        <v>8.657556270096463E-09</v>
      </c>
      <c r="I40" s="6">
        <f t="shared" si="7"/>
        <v>5.920418006430863E-10</v>
      </c>
      <c r="J40" s="6">
        <v>0.1892</v>
      </c>
      <c r="K40" s="6">
        <f t="shared" si="8"/>
        <v>9.125401929260452E-09</v>
      </c>
      <c r="L40" s="6">
        <f t="shared" si="9"/>
        <v>1.0598874598070754E-09</v>
      </c>
      <c r="M40" s="6">
        <f t="shared" si="10"/>
        <v>3.0048980498904045</v>
      </c>
      <c r="AB40" s="6">
        <v>0.1621</v>
      </c>
      <c r="AC40" s="6">
        <f t="shared" si="11"/>
        <v>7.818327974276527E-09</v>
      </c>
      <c r="AD40" s="6">
        <v>0.1668</v>
      </c>
      <c r="AE40" s="6">
        <f t="shared" si="11"/>
        <v>8.04501607717042E-09</v>
      </c>
      <c r="AF40" s="6">
        <v>0.1689</v>
      </c>
      <c r="AG40" s="6">
        <f t="shared" si="1"/>
        <v>8.146302250803858E-09</v>
      </c>
      <c r="AH40" s="6">
        <v>0.1711</v>
      </c>
      <c r="AI40" s="6">
        <f t="shared" si="2"/>
        <v>8.252411575562701E-09</v>
      </c>
      <c r="AJ40" s="6">
        <f t="shared" si="12"/>
        <v>8.065514469453376E-09</v>
      </c>
      <c r="AK40" s="6">
        <f t="shared" si="13"/>
        <v>1.8527325888317974E-10</v>
      </c>
      <c r="AM40" s="6">
        <v>0.1315</v>
      </c>
      <c r="AN40" s="6">
        <v>0.131</v>
      </c>
      <c r="AO40" s="6">
        <v>0.1276</v>
      </c>
      <c r="AP40" s="6">
        <v>0.1881</v>
      </c>
    </row>
    <row r="41" spans="1:42" ht="12">
      <c r="A41" s="6">
        <v>0.1784</v>
      </c>
      <c r="B41" s="6">
        <f t="shared" si="0"/>
        <v>8.604501607717042E-09</v>
      </c>
      <c r="C41" s="6">
        <f t="shared" si="3"/>
        <v>4.907556270096464E-10</v>
      </c>
      <c r="D41" s="6">
        <v>0.1802</v>
      </c>
      <c r="E41" s="6">
        <f t="shared" si="4"/>
        <v>8.691318327974278E-09</v>
      </c>
      <c r="F41" s="6">
        <f t="shared" si="5"/>
        <v>5.775723472668815E-10</v>
      </c>
      <c r="G41" s="6">
        <v>0.1806</v>
      </c>
      <c r="H41" s="6">
        <f t="shared" si="6"/>
        <v>8.710610932475885E-09</v>
      </c>
      <c r="I41" s="6">
        <f t="shared" si="7"/>
        <v>5.968649517684884E-10</v>
      </c>
      <c r="J41" s="6">
        <v>0.1909</v>
      </c>
      <c r="K41" s="6">
        <f t="shared" si="8"/>
        <v>9.207395498392282E-09</v>
      </c>
      <c r="L41" s="6">
        <f t="shared" si="9"/>
        <v>1.0936495176848854E-09</v>
      </c>
      <c r="M41" s="6">
        <f t="shared" si="10"/>
        <v>3.1035365353986344</v>
      </c>
      <c r="AB41" s="6">
        <v>0.163</v>
      </c>
      <c r="AC41" s="6">
        <f t="shared" si="11"/>
        <v>7.861736334405145E-09</v>
      </c>
      <c r="AD41" s="6">
        <v>0.1676</v>
      </c>
      <c r="AE41" s="6">
        <f t="shared" si="11"/>
        <v>8.083601286173635E-09</v>
      </c>
      <c r="AF41" s="6">
        <v>0.1698</v>
      </c>
      <c r="AG41" s="6">
        <f t="shared" si="1"/>
        <v>8.189710610932475E-09</v>
      </c>
      <c r="AH41" s="6">
        <v>0.1725</v>
      </c>
      <c r="AI41" s="6">
        <f t="shared" si="2"/>
        <v>8.31993569131833E-09</v>
      </c>
      <c r="AJ41" s="6">
        <f t="shared" si="12"/>
        <v>8.113745980707396E-09</v>
      </c>
      <c r="AK41" s="6">
        <f t="shared" si="13"/>
        <v>1.938232753867539E-10</v>
      </c>
      <c r="AM41" s="6">
        <v>0.1315</v>
      </c>
      <c r="AN41" s="6">
        <v>0.1312</v>
      </c>
      <c r="AO41" s="6">
        <v>0.1283</v>
      </c>
      <c r="AP41" s="6">
        <v>0.19</v>
      </c>
    </row>
    <row r="42" spans="1:42" ht="12">
      <c r="A42" s="6">
        <v>0.1792</v>
      </c>
      <c r="B42" s="6">
        <f t="shared" si="0"/>
        <v>8.643086816720258E-09</v>
      </c>
      <c r="C42" s="6">
        <f t="shared" si="3"/>
        <v>4.87138263665596E-10</v>
      </c>
      <c r="D42" s="6">
        <v>0.1816</v>
      </c>
      <c r="E42" s="6">
        <f t="shared" si="4"/>
        <v>8.758842443729904E-09</v>
      </c>
      <c r="F42" s="6">
        <f t="shared" si="5"/>
        <v>6.028938906752424E-10</v>
      </c>
      <c r="G42" s="6">
        <v>0.1819</v>
      </c>
      <c r="H42" s="6">
        <f t="shared" si="6"/>
        <v>8.77331189710611E-09</v>
      </c>
      <c r="I42" s="6">
        <f t="shared" si="7"/>
        <v>6.173633440514488E-10</v>
      </c>
      <c r="J42" s="6">
        <v>0.1924</v>
      </c>
      <c r="K42" s="6">
        <f t="shared" si="8"/>
        <v>9.27974276527331E-09</v>
      </c>
      <c r="L42" s="6">
        <f t="shared" si="9"/>
        <v>1.1237942122186484E-09</v>
      </c>
      <c r="M42" s="6">
        <f t="shared" si="10"/>
        <v>3.197162332879939</v>
      </c>
      <c r="N42" s="6">
        <f>AVERAGE(M8:M42)</f>
        <v>1.8877935484061872</v>
      </c>
      <c r="AB42" s="6">
        <v>0.1636</v>
      </c>
      <c r="AC42" s="6">
        <f t="shared" si="11"/>
        <v>7.890675241157556E-09</v>
      </c>
      <c r="AD42" s="6">
        <v>0.1683</v>
      </c>
      <c r="AE42" s="6">
        <f t="shared" si="11"/>
        <v>8.117363344051448E-09</v>
      </c>
      <c r="AF42" s="6">
        <v>0.1708</v>
      </c>
      <c r="AG42" s="6">
        <f t="shared" si="1"/>
        <v>8.237942122186495E-09</v>
      </c>
      <c r="AH42" s="6">
        <v>0.1737</v>
      </c>
      <c r="AI42" s="6">
        <f t="shared" si="2"/>
        <v>8.377813504823152E-09</v>
      </c>
      <c r="AJ42" s="6">
        <f t="shared" si="12"/>
        <v>8.155948553054662E-09</v>
      </c>
      <c r="AK42" s="6">
        <f t="shared" si="13"/>
        <v>2.0640231794639494E-10</v>
      </c>
      <c r="AM42" s="6">
        <v>0.1318</v>
      </c>
      <c r="AN42" s="6">
        <v>0.1314</v>
      </c>
      <c r="AO42" s="6">
        <v>0.1283</v>
      </c>
      <c r="AP42" s="6">
        <v>0.1923</v>
      </c>
    </row>
    <row r="48" spans="1:37" ht="12">
      <c r="A48" s="6" t="s">
        <v>81</v>
      </c>
      <c r="B48" s="6" t="s">
        <v>135</v>
      </c>
      <c r="C48" s="6" t="s">
        <v>138</v>
      </c>
      <c r="D48" s="6" t="s">
        <v>82</v>
      </c>
      <c r="E48" s="6" t="s">
        <v>135</v>
      </c>
      <c r="F48" s="6" t="s">
        <v>138</v>
      </c>
      <c r="G48" s="6" t="s">
        <v>83</v>
      </c>
      <c r="H48" s="6" t="s">
        <v>135</v>
      </c>
      <c r="I48" s="6" t="s">
        <v>138</v>
      </c>
      <c r="J48" s="6" t="s">
        <v>84</v>
      </c>
      <c r="K48" s="6" t="s">
        <v>135</v>
      </c>
      <c r="L48" s="6" t="s">
        <v>138</v>
      </c>
      <c r="M48" s="6" t="s">
        <v>117</v>
      </c>
      <c r="N48" s="6" t="s">
        <v>135</v>
      </c>
      <c r="O48" s="6" t="s">
        <v>138</v>
      </c>
      <c r="P48" s="6" t="s">
        <v>118</v>
      </c>
      <c r="Q48" s="6" t="s">
        <v>135</v>
      </c>
      <c r="R48" s="6" t="s">
        <v>138</v>
      </c>
      <c r="S48" s="6" t="s">
        <v>119</v>
      </c>
      <c r="T48" s="6" t="s">
        <v>135</v>
      </c>
      <c r="U48" s="6" t="s">
        <v>138</v>
      </c>
      <c r="V48" s="6" t="s">
        <v>120</v>
      </c>
      <c r="W48" s="6" t="s">
        <v>135</v>
      </c>
      <c r="X48" s="6" t="s">
        <v>138</v>
      </c>
      <c r="AB48" s="6" t="s">
        <v>89</v>
      </c>
      <c r="AC48" s="6" t="s">
        <v>135</v>
      </c>
      <c r="AD48" s="6" t="s">
        <v>90</v>
      </c>
      <c r="AE48" s="6" t="s">
        <v>135</v>
      </c>
      <c r="AF48" s="6" t="s">
        <v>91</v>
      </c>
      <c r="AG48" s="6" t="s">
        <v>135</v>
      </c>
      <c r="AH48" s="6" t="s">
        <v>92</v>
      </c>
      <c r="AI48" s="6" t="s">
        <v>135</v>
      </c>
      <c r="AJ48" s="6" t="s">
        <v>136</v>
      </c>
      <c r="AK48" s="6" t="s">
        <v>137</v>
      </c>
    </row>
    <row r="49" spans="1:37" ht="12">
      <c r="A49" s="6">
        <v>0.1396</v>
      </c>
      <c r="B49" s="6">
        <f>A49/($AD$1*$AG$3)*$AG$4*0.000001</f>
        <v>6.733118971061094E-09</v>
      </c>
      <c r="C49" s="6">
        <f>B49-$AJ49</f>
        <v>1.278135048231525E-10</v>
      </c>
      <c r="D49" s="6">
        <v>0.1391</v>
      </c>
      <c r="E49" s="6">
        <f>D49/($AD$1*$AG$3)*$AG$4*0.000001</f>
        <v>6.7090032154340835E-09</v>
      </c>
      <c r="F49" s="6">
        <f>E49-$AJ49</f>
        <v>1.0369774919614182E-10</v>
      </c>
      <c r="G49" s="6">
        <v>0.1433</v>
      </c>
      <c r="H49" s="6">
        <f>G49/($AD$1*$AG$3)*$AG$4*0.000001</f>
        <v>6.911575562700966E-09</v>
      </c>
      <c r="I49" s="6">
        <f>H49-$AJ49</f>
        <v>3.0627009646302414E-10</v>
      </c>
      <c r="J49" s="6">
        <v>0.1389</v>
      </c>
      <c r="K49" s="6">
        <f>J49/($AD$1*$AG$3)*$AG$4*0.000001</f>
        <v>6.699356913183279E-09</v>
      </c>
      <c r="L49" s="6">
        <f>K49-$AJ49</f>
        <v>9.405144694533754E-11</v>
      </c>
      <c r="M49" s="6">
        <v>0.1338</v>
      </c>
      <c r="N49" s="6">
        <f>M49/($AD$1*$AG$3)*$AG$4*0.000001</f>
        <v>6.453376205787782E-09</v>
      </c>
      <c r="O49" s="6">
        <f>N49-$AJ49</f>
        <v>-1.5192926045015988E-10</v>
      </c>
      <c r="P49" s="6">
        <v>0.1344</v>
      </c>
      <c r="Q49" s="6">
        <f>P49/($AD$1*$AG$3)*$AG$4*0.000001</f>
        <v>6.482315112540193E-09</v>
      </c>
      <c r="R49" s="6">
        <f>Q49-$AJ49</f>
        <v>-1.229903536977487E-10</v>
      </c>
      <c r="S49" s="6">
        <v>0.1357</v>
      </c>
      <c r="T49" s="6">
        <f>S49/($AD$1*$AG$3)*$AG$4*0.000001</f>
        <v>6.545016077170418E-09</v>
      </c>
      <c r="U49" s="6">
        <f>T49-$AJ49</f>
        <v>-6.028938906752341E-11</v>
      </c>
      <c r="V49" s="6">
        <v>0.1346</v>
      </c>
      <c r="W49" s="6">
        <f>V49/($AD$1*$AG$3)*$AG$4*0.000001</f>
        <v>6.4919614147909965E-09</v>
      </c>
      <c r="X49" s="6">
        <f>W49-$AJ49</f>
        <v>-1.1334405144694526E-10</v>
      </c>
      <c r="Y49" s="6">
        <f>STDEV(V49,S49,P49,M49,J49,G49,D49,A49)/AVERAGE(V49,S49,P49,M49,J49,G49,D49,A49)*100</f>
        <v>2.4208396663404694</v>
      </c>
      <c r="AB49" s="6">
        <v>0.1339</v>
      </c>
      <c r="AC49" s="6">
        <f aca="true" t="shared" si="14" ref="AC49:AC83">AB49/($AD$1*$AG$3)*$AG$4*0.000001</f>
        <v>6.458199356913182E-09</v>
      </c>
      <c r="AD49" s="6">
        <v>0.1361</v>
      </c>
      <c r="AE49" s="6">
        <f aca="true" t="shared" si="15" ref="AE49:AE83">AD49/($AD$1*$AG$3)*$AG$4*0.000001</f>
        <v>6.564308681672026E-09</v>
      </c>
      <c r="AF49" s="6">
        <v>0.1404</v>
      </c>
      <c r="AG49" s="6">
        <f aca="true" t="shared" si="16" ref="AG49:AG83">AF49/($AD$1*$AG$3)*$AG$4*0.000001</f>
        <v>6.771704180064309E-09</v>
      </c>
      <c r="AH49" s="6">
        <v>0.1374</v>
      </c>
      <c r="AI49" s="6">
        <f aca="true" t="shared" si="17" ref="AI49:AI83">AH49/($AD$1*$AG$3)*$AG$4*0.000001</f>
        <v>6.6270096463022505E-09</v>
      </c>
      <c r="AJ49" s="6">
        <f>AVERAGE(AI49,AG49,AE49,AC49)</f>
        <v>6.605305466237942E-09</v>
      </c>
      <c r="AK49" s="6">
        <f>STDEV(AI49,AG49,AE49,AC49)</f>
        <v>1.3099687927677303E-10</v>
      </c>
    </row>
    <row r="50" spans="1:37" ht="12">
      <c r="A50" s="6">
        <v>0.1409</v>
      </c>
      <c r="B50" s="6">
        <f aca="true" t="shared" si="18" ref="B50:B83">A50/($AD$1*$AG$3)*$AG$4*0.000001</f>
        <v>6.795819935691318E-09</v>
      </c>
      <c r="C50" s="6">
        <f aca="true" t="shared" si="19" ref="C50:C83">B50-$AJ50</f>
        <v>1.9051446945337533E-10</v>
      </c>
      <c r="D50" s="6">
        <v>0.1398</v>
      </c>
      <c r="E50" s="6">
        <f aca="true" t="shared" si="20" ref="E50:E83">D50/($AD$1*$AG$3)*$AG$4*0.000001</f>
        <v>6.742765273311898E-09</v>
      </c>
      <c r="F50" s="6">
        <f aca="true" t="shared" si="21" ref="F50:F83">E50-$AJ50</f>
        <v>1.3745980707395512E-10</v>
      </c>
      <c r="G50" s="6">
        <v>0.1428</v>
      </c>
      <c r="H50" s="6">
        <f aca="true" t="shared" si="22" ref="H50:H83">G50/($AD$1*$AG$3)*$AG$4*0.000001</f>
        <v>6.887459807073955E-09</v>
      </c>
      <c r="I50" s="6">
        <f aca="true" t="shared" si="23" ref="I50:I83">H50-$AJ50</f>
        <v>2.8215434083601263E-10</v>
      </c>
      <c r="J50" s="6">
        <v>0.1397</v>
      </c>
      <c r="K50" s="6">
        <f aca="true" t="shared" si="24" ref="K50:K83">J50/($AD$1*$AG$3)*$AG$4*0.000001</f>
        <v>6.7379421221864955E-09</v>
      </c>
      <c r="L50" s="6">
        <f aca="true" t="shared" si="25" ref="L50:L83">K50-$AJ50</f>
        <v>1.3263665594855299E-10</v>
      </c>
      <c r="M50" s="6">
        <v>0.1353</v>
      </c>
      <c r="N50" s="6">
        <f aca="true" t="shared" si="26" ref="N50:N83">M50/($AD$1*$AG$3)*$AG$4*0.000001</f>
        <v>6.525723472668811E-09</v>
      </c>
      <c r="O50" s="6">
        <f aca="true" t="shared" si="27" ref="O50:O83">N50-$AJ50</f>
        <v>-7.958199356913196E-11</v>
      </c>
      <c r="P50" s="6">
        <v>0.1356</v>
      </c>
      <c r="Q50" s="6">
        <f aca="true" t="shared" si="28" ref="Q50:Q83">P50/($AD$1*$AG$3)*$AG$4*0.000001</f>
        <v>6.540192926045016E-09</v>
      </c>
      <c r="R50" s="6">
        <f aca="true" t="shared" si="29" ref="R50:R83">Q50-$AJ50</f>
        <v>-6.511254019292637E-11</v>
      </c>
      <c r="S50" s="6">
        <v>0.1349</v>
      </c>
      <c r="T50" s="6">
        <f aca="true" t="shared" si="30" ref="T50:T83">S50/($AD$1*$AG$3)*$AG$4*0.000001</f>
        <v>6.506430868167202E-09</v>
      </c>
      <c r="U50" s="6">
        <f aca="true" t="shared" si="31" ref="U50:U83">T50-$AJ50</f>
        <v>-9.887459807074051E-11</v>
      </c>
      <c r="V50" s="6">
        <v>0.1357</v>
      </c>
      <c r="W50" s="6">
        <f aca="true" t="shared" si="32" ref="W50:W83">V50/($AD$1*$AG$3)*$AG$4*0.000001</f>
        <v>6.545016077170418E-09</v>
      </c>
      <c r="X50" s="6">
        <f aca="true" t="shared" si="33" ref="X50:X83">W50-$AJ50</f>
        <v>-6.028938906752424E-11</v>
      </c>
      <c r="Y50" s="6">
        <f aca="true" t="shared" si="34" ref="Y50:Y83">STDEV(V50,S50,P50,M50,J50,G50,D50,A50)/AVERAGE(V50,S50,P50,M50,J50,G50,D50,A50)*100</f>
        <v>2.214693532856379</v>
      </c>
      <c r="AB50" s="6">
        <v>0.1348</v>
      </c>
      <c r="AC50" s="6">
        <f t="shared" si="14"/>
        <v>6.501607717041801E-09</v>
      </c>
      <c r="AD50" s="6">
        <v>0.1363</v>
      </c>
      <c r="AE50" s="6">
        <f t="shared" si="15"/>
        <v>6.57395498392283E-09</v>
      </c>
      <c r="AF50" s="6">
        <v>0.1383</v>
      </c>
      <c r="AG50" s="6">
        <f t="shared" si="16"/>
        <v>6.670418006430869E-09</v>
      </c>
      <c r="AH50" s="6">
        <v>0.1384</v>
      </c>
      <c r="AI50" s="6">
        <f t="shared" si="17"/>
        <v>6.67524115755627E-09</v>
      </c>
      <c r="AJ50" s="6">
        <f aca="true" t="shared" si="35" ref="AJ50:AJ83">AVERAGE(AI50,AG50,AE50,AC50)</f>
        <v>6.6053054662379426E-09</v>
      </c>
      <c r="AK50" s="6">
        <f aca="true" t="shared" si="36" ref="AK50:AK83">STDEV(AI50,AG50,AE50,AC50)</f>
        <v>8.340007941704148E-11</v>
      </c>
    </row>
    <row r="51" spans="1:37" ht="12">
      <c r="A51" s="6">
        <v>0.1415</v>
      </c>
      <c r="B51" s="6">
        <f t="shared" si="18"/>
        <v>6.824758842443729E-09</v>
      </c>
      <c r="C51" s="6">
        <f t="shared" si="19"/>
        <v>1.8810289389067426E-10</v>
      </c>
      <c r="D51" s="6">
        <v>0.1402</v>
      </c>
      <c r="E51" s="6">
        <f t="shared" si="20"/>
        <v>6.7620578778135046E-09</v>
      </c>
      <c r="F51" s="6">
        <f t="shared" si="21"/>
        <v>1.2540192926044978E-10</v>
      </c>
      <c r="G51" s="6">
        <v>0.1436</v>
      </c>
      <c r="H51" s="6">
        <f t="shared" si="22"/>
        <v>6.9260450160771715E-09</v>
      </c>
      <c r="I51" s="6">
        <f t="shared" si="23"/>
        <v>2.8938906752411666E-10</v>
      </c>
      <c r="J51" s="6">
        <v>0.1405</v>
      </c>
      <c r="K51" s="6">
        <f t="shared" si="24"/>
        <v>6.776527331189712E-09</v>
      </c>
      <c r="L51" s="6">
        <f t="shared" si="25"/>
        <v>1.3987138263665702E-10</v>
      </c>
      <c r="M51" s="6">
        <v>0.1364</v>
      </c>
      <c r="N51" s="6">
        <f t="shared" si="26"/>
        <v>6.578778135048232E-09</v>
      </c>
      <c r="O51" s="6">
        <f t="shared" si="27"/>
        <v>-5.7877813504823167E-11</v>
      </c>
      <c r="P51" s="6">
        <v>0.1365</v>
      </c>
      <c r="Q51" s="6">
        <f t="shared" si="28"/>
        <v>6.583601286173635E-09</v>
      </c>
      <c r="R51" s="6">
        <f t="shared" si="29"/>
        <v>-5.30546623794202E-11</v>
      </c>
      <c r="S51" s="6">
        <v>0.1356</v>
      </c>
      <c r="T51" s="6">
        <f t="shared" si="30"/>
        <v>6.540192926045016E-09</v>
      </c>
      <c r="U51" s="6">
        <f t="shared" si="31"/>
        <v>-9.646302250803861E-11</v>
      </c>
      <c r="V51" s="6">
        <v>0.136</v>
      </c>
      <c r="W51" s="6">
        <f t="shared" si="32"/>
        <v>6.559485530546624E-09</v>
      </c>
      <c r="X51" s="6">
        <f t="shared" si="33"/>
        <v>-7.717041800643089E-11</v>
      </c>
      <c r="Y51" s="6">
        <f t="shared" si="34"/>
        <v>2.183914647945452</v>
      </c>
      <c r="AB51" s="6">
        <v>0.1355</v>
      </c>
      <c r="AC51" s="6">
        <f t="shared" si="14"/>
        <v>6.535369774919615E-09</v>
      </c>
      <c r="AD51" s="6">
        <v>0.1371</v>
      </c>
      <c r="AE51" s="6">
        <f t="shared" si="15"/>
        <v>6.612540192926046E-09</v>
      </c>
      <c r="AF51" s="6">
        <v>0.1389</v>
      </c>
      <c r="AG51" s="6">
        <f t="shared" si="16"/>
        <v>6.699356913183279E-09</v>
      </c>
      <c r="AH51" s="6">
        <v>0.1389</v>
      </c>
      <c r="AI51" s="6">
        <f t="shared" si="17"/>
        <v>6.699356913183279E-09</v>
      </c>
      <c r="AJ51" s="6">
        <f t="shared" si="35"/>
        <v>6.636655948553055E-09</v>
      </c>
      <c r="AK51" s="6">
        <f t="shared" si="36"/>
        <v>7.895838686694106E-11</v>
      </c>
    </row>
    <row r="52" spans="1:37" ht="12">
      <c r="A52" s="6">
        <v>0.143</v>
      </c>
      <c r="B52" s="6">
        <f t="shared" si="18"/>
        <v>6.8971061093247595E-09</v>
      </c>
      <c r="C52" s="6">
        <f t="shared" si="19"/>
        <v>2.315112540192935E-10</v>
      </c>
      <c r="D52" s="6">
        <v>0.1419</v>
      </c>
      <c r="E52" s="6">
        <f t="shared" si="20"/>
        <v>6.8440514469453384E-09</v>
      </c>
      <c r="F52" s="6">
        <f t="shared" si="21"/>
        <v>1.7845659163987246E-10</v>
      </c>
      <c r="G52" s="6">
        <v>0.1454</v>
      </c>
      <c r="H52" s="6">
        <f t="shared" si="22"/>
        <v>7.012861736334405E-09</v>
      </c>
      <c r="I52" s="6">
        <f t="shared" si="23"/>
        <v>3.47266881028939E-10</v>
      </c>
      <c r="J52" s="6">
        <v>0.1426</v>
      </c>
      <c r="K52" s="6">
        <f t="shared" si="24"/>
        <v>6.877813504823152E-09</v>
      </c>
      <c r="L52" s="6">
        <f t="shared" si="25"/>
        <v>2.1221864951768577E-10</v>
      </c>
      <c r="M52" s="6">
        <v>0.1378</v>
      </c>
      <c r="N52" s="6">
        <f t="shared" si="26"/>
        <v>6.646302250803859E-09</v>
      </c>
      <c r="O52" s="6">
        <f t="shared" si="27"/>
        <v>-1.9292604501606895E-11</v>
      </c>
      <c r="P52" s="6">
        <v>0.1386</v>
      </c>
      <c r="Q52" s="6">
        <f t="shared" si="28"/>
        <v>6.6848874598070745E-09</v>
      </c>
      <c r="R52" s="6">
        <f t="shared" si="29"/>
        <v>1.929260450160855E-11</v>
      </c>
      <c r="S52" s="6">
        <v>0.1369</v>
      </c>
      <c r="T52" s="6">
        <f t="shared" si="30"/>
        <v>6.602893890675241E-09</v>
      </c>
      <c r="U52" s="6">
        <f t="shared" si="31"/>
        <v>-6.27009646302253E-11</v>
      </c>
      <c r="V52" s="6">
        <v>0.1379</v>
      </c>
      <c r="W52" s="6">
        <f t="shared" si="32"/>
        <v>6.65112540192926E-09</v>
      </c>
      <c r="X52" s="6">
        <f t="shared" si="33"/>
        <v>-1.4469453376205585E-11</v>
      </c>
      <c r="Y52" s="6">
        <f t="shared" si="34"/>
        <v>2.2058609233986557</v>
      </c>
      <c r="AB52" s="6">
        <v>0.1359</v>
      </c>
      <c r="AC52" s="6">
        <f t="shared" si="14"/>
        <v>6.554662379421222E-09</v>
      </c>
      <c r="AD52" s="6">
        <v>0.1377</v>
      </c>
      <c r="AE52" s="6">
        <f t="shared" si="15"/>
        <v>6.641479099678456E-09</v>
      </c>
      <c r="AF52" s="6">
        <v>0.1395</v>
      </c>
      <c r="AG52" s="6">
        <f t="shared" si="16"/>
        <v>6.728295819935691E-09</v>
      </c>
      <c r="AH52" s="6">
        <v>0.1397</v>
      </c>
      <c r="AI52" s="6">
        <f t="shared" si="17"/>
        <v>6.7379421221864955E-09</v>
      </c>
      <c r="AJ52" s="6">
        <f t="shared" si="35"/>
        <v>6.665594855305466E-09</v>
      </c>
      <c r="AK52" s="6">
        <f t="shared" si="36"/>
        <v>8.573820981336543E-11</v>
      </c>
    </row>
    <row r="53" spans="1:37" ht="12">
      <c r="A53" s="6">
        <v>0.1448</v>
      </c>
      <c r="B53" s="6">
        <f t="shared" si="18"/>
        <v>6.983922829581994E-09</v>
      </c>
      <c r="C53" s="6">
        <f t="shared" si="19"/>
        <v>2.6406752411575585E-10</v>
      </c>
      <c r="D53" s="6">
        <v>0.1444</v>
      </c>
      <c r="E53" s="6">
        <f t="shared" si="20"/>
        <v>6.964630225080387E-09</v>
      </c>
      <c r="F53" s="6">
        <f t="shared" si="21"/>
        <v>2.4477491961414896E-10</v>
      </c>
      <c r="G53" s="6">
        <v>0.1477</v>
      </c>
      <c r="H53" s="6">
        <f t="shared" si="22"/>
        <v>7.12379421221865E-09</v>
      </c>
      <c r="I53" s="6">
        <f t="shared" si="23"/>
        <v>4.0393890675241205E-10</v>
      </c>
      <c r="J53" s="6">
        <v>0.1449</v>
      </c>
      <c r="K53" s="6">
        <f t="shared" si="24"/>
        <v>6.988745980707395E-09</v>
      </c>
      <c r="L53" s="6">
        <f t="shared" si="25"/>
        <v>2.6889067524115716E-10</v>
      </c>
      <c r="M53" s="6">
        <v>0.1393</v>
      </c>
      <c r="N53" s="6">
        <f t="shared" si="26"/>
        <v>6.718649517684888E-09</v>
      </c>
      <c r="O53" s="6">
        <f t="shared" si="27"/>
        <v>-1.2057877813501207E-12</v>
      </c>
      <c r="P53" s="6">
        <v>0.1392</v>
      </c>
      <c r="Q53" s="6">
        <f t="shared" si="28"/>
        <v>6.713826366559486E-09</v>
      </c>
      <c r="R53" s="6">
        <f t="shared" si="29"/>
        <v>-6.028938906752258E-12</v>
      </c>
      <c r="S53" s="6">
        <v>0.139</v>
      </c>
      <c r="T53" s="6">
        <f t="shared" si="30"/>
        <v>6.704180064308683E-09</v>
      </c>
      <c r="U53" s="6">
        <f t="shared" si="31"/>
        <v>-1.567524115755488E-11</v>
      </c>
      <c r="V53" s="6">
        <v>0.1394</v>
      </c>
      <c r="W53" s="6">
        <f t="shared" si="32"/>
        <v>6.72347266881029E-09</v>
      </c>
      <c r="X53" s="6">
        <f t="shared" si="33"/>
        <v>3.6173633440520166E-12</v>
      </c>
      <c r="Y53" s="6">
        <f t="shared" si="34"/>
        <v>2.440649335596809</v>
      </c>
      <c r="AB53" s="6">
        <v>0.1371</v>
      </c>
      <c r="AC53" s="6">
        <f t="shared" si="14"/>
        <v>6.612540192926046E-09</v>
      </c>
      <c r="AD53" s="6">
        <v>0.1388</v>
      </c>
      <c r="AE53" s="6">
        <f t="shared" si="15"/>
        <v>6.694533762057878E-09</v>
      </c>
      <c r="AF53" s="6">
        <v>0.1409</v>
      </c>
      <c r="AG53" s="6">
        <f t="shared" si="16"/>
        <v>6.795819935691318E-09</v>
      </c>
      <c r="AH53" s="6">
        <v>0.1405</v>
      </c>
      <c r="AI53" s="6">
        <f t="shared" si="17"/>
        <v>6.776527331189712E-09</v>
      </c>
      <c r="AJ53" s="6">
        <f t="shared" si="35"/>
        <v>6.719855305466238E-09</v>
      </c>
      <c r="AK53" s="6">
        <f t="shared" si="36"/>
        <v>8.394454019361053E-11</v>
      </c>
    </row>
    <row r="54" spans="1:37" ht="12">
      <c r="A54" s="6">
        <v>0.1474</v>
      </c>
      <c r="B54" s="6">
        <f t="shared" si="18"/>
        <v>7.1093247588424436E-09</v>
      </c>
      <c r="C54" s="6">
        <f t="shared" si="19"/>
        <v>3.364147909967846E-10</v>
      </c>
      <c r="D54" s="6">
        <v>0.1454</v>
      </c>
      <c r="E54" s="6">
        <f t="shared" si="20"/>
        <v>7.012861736334405E-09</v>
      </c>
      <c r="F54" s="6">
        <f t="shared" si="21"/>
        <v>2.39951768488746E-10</v>
      </c>
      <c r="G54" s="6">
        <v>0.1488</v>
      </c>
      <c r="H54" s="6">
        <f t="shared" si="22"/>
        <v>7.17684887459807E-09</v>
      </c>
      <c r="I54" s="6">
        <f t="shared" si="23"/>
        <v>4.039389067524112E-10</v>
      </c>
      <c r="J54" s="6">
        <v>0.1467</v>
      </c>
      <c r="K54" s="6">
        <f t="shared" si="24"/>
        <v>7.075562700964631E-09</v>
      </c>
      <c r="L54" s="6">
        <f t="shared" si="25"/>
        <v>3.026527331189721E-10</v>
      </c>
      <c r="M54" s="6">
        <v>0.1411</v>
      </c>
      <c r="N54" s="6">
        <f t="shared" si="26"/>
        <v>6.805466237942122E-09</v>
      </c>
      <c r="O54" s="6">
        <f t="shared" si="27"/>
        <v>3.2556270096463186E-11</v>
      </c>
      <c r="P54" s="6">
        <v>0.141</v>
      </c>
      <c r="Q54" s="6">
        <f t="shared" si="28"/>
        <v>6.80064308681672E-09</v>
      </c>
      <c r="R54" s="6">
        <f t="shared" si="29"/>
        <v>2.773311897106105E-11</v>
      </c>
      <c r="S54" s="6">
        <v>0.1408</v>
      </c>
      <c r="T54" s="6">
        <f t="shared" si="30"/>
        <v>6.790996784565917E-09</v>
      </c>
      <c r="U54" s="6">
        <f t="shared" si="31"/>
        <v>1.808681672025843E-11</v>
      </c>
      <c r="V54" s="6">
        <v>0.1418</v>
      </c>
      <c r="W54" s="6">
        <f t="shared" si="32"/>
        <v>6.839228295819936E-09</v>
      </c>
      <c r="X54" s="6">
        <f t="shared" si="33"/>
        <v>6.631832797427732E-11</v>
      </c>
      <c r="Y54" s="6">
        <f t="shared" si="34"/>
        <v>2.2894538134964244</v>
      </c>
      <c r="AB54" s="6">
        <v>0.1382</v>
      </c>
      <c r="AC54" s="6">
        <f t="shared" si="14"/>
        <v>6.665594855305466E-09</v>
      </c>
      <c r="AD54" s="6">
        <v>0.1398</v>
      </c>
      <c r="AE54" s="6">
        <f t="shared" si="15"/>
        <v>6.742765273311898E-09</v>
      </c>
      <c r="AF54" s="6">
        <v>0.1416</v>
      </c>
      <c r="AG54" s="6">
        <f t="shared" si="16"/>
        <v>6.829581993569132E-09</v>
      </c>
      <c r="AH54" s="6">
        <v>0.1421</v>
      </c>
      <c r="AI54" s="6">
        <f t="shared" si="17"/>
        <v>6.853697749196142E-09</v>
      </c>
      <c r="AJ54" s="6">
        <f t="shared" si="35"/>
        <v>6.772909967845659E-09</v>
      </c>
      <c r="AK54" s="6">
        <f t="shared" si="36"/>
        <v>8.595273915197755E-11</v>
      </c>
    </row>
    <row r="55" spans="1:37" ht="12">
      <c r="A55" s="6">
        <v>0.1493</v>
      </c>
      <c r="B55" s="6">
        <f t="shared" si="18"/>
        <v>7.20096463022508E-09</v>
      </c>
      <c r="C55" s="6">
        <f t="shared" si="19"/>
        <v>3.6414790996784565E-10</v>
      </c>
      <c r="D55" s="6">
        <v>0.1471</v>
      </c>
      <c r="E55" s="6">
        <f t="shared" si="20"/>
        <v>7.094855305466239E-09</v>
      </c>
      <c r="F55" s="6">
        <f t="shared" si="21"/>
        <v>2.580385852090044E-10</v>
      </c>
      <c r="G55" s="6">
        <v>0.1513</v>
      </c>
      <c r="H55" s="6">
        <f t="shared" si="22"/>
        <v>7.297427652733119E-09</v>
      </c>
      <c r="I55" s="6">
        <f t="shared" si="23"/>
        <v>4.6061093247588426E-10</v>
      </c>
      <c r="J55" s="6">
        <v>0.1486</v>
      </c>
      <c r="K55" s="6">
        <f t="shared" si="24"/>
        <v>7.167202572347268E-09</v>
      </c>
      <c r="L55" s="6">
        <f t="shared" si="25"/>
        <v>3.30385852090034E-10</v>
      </c>
      <c r="M55" s="6">
        <v>0.1432</v>
      </c>
      <c r="N55" s="6">
        <f t="shared" si="26"/>
        <v>6.906752411575563E-09</v>
      </c>
      <c r="O55" s="6">
        <f t="shared" si="27"/>
        <v>6.993569131832851E-11</v>
      </c>
      <c r="P55" s="6">
        <v>0.1434</v>
      </c>
      <c r="Q55" s="6">
        <f t="shared" si="28"/>
        <v>6.916398713826366E-09</v>
      </c>
      <c r="R55" s="6">
        <f t="shared" si="29"/>
        <v>7.958199356913196E-11</v>
      </c>
      <c r="S55" s="6">
        <v>0.1425</v>
      </c>
      <c r="T55" s="6">
        <f t="shared" si="30"/>
        <v>6.87299035369775E-09</v>
      </c>
      <c r="U55" s="6">
        <f t="shared" si="31"/>
        <v>3.61736334405152E-11</v>
      </c>
      <c r="V55" s="6">
        <v>0.1432</v>
      </c>
      <c r="W55" s="6">
        <f t="shared" si="32"/>
        <v>6.906752411575563E-09</v>
      </c>
      <c r="X55" s="6">
        <f t="shared" si="33"/>
        <v>6.993569131832851E-11</v>
      </c>
      <c r="Y55" s="6">
        <f t="shared" si="34"/>
        <v>2.3372590947771865</v>
      </c>
      <c r="AB55" s="6">
        <v>0.1394</v>
      </c>
      <c r="AC55" s="6">
        <f t="shared" si="14"/>
        <v>6.72347266881029E-09</v>
      </c>
      <c r="AD55" s="6">
        <v>0.1412</v>
      </c>
      <c r="AE55" s="6">
        <f t="shared" si="15"/>
        <v>6.8102893890675235E-09</v>
      </c>
      <c r="AF55" s="6">
        <v>0.1429</v>
      </c>
      <c r="AG55" s="6">
        <f t="shared" si="16"/>
        <v>6.8922829581993565E-09</v>
      </c>
      <c r="AH55" s="6">
        <v>0.1435</v>
      </c>
      <c r="AI55" s="6">
        <f t="shared" si="17"/>
        <v>6.921221864951768E-09</v>
      </c>
      <c r="AJ55" s="6">
        <f t="shared" si="35"/>
        <v>6.836816720257234E-09</v>
      </c>
      <c r="AK55" s="6">
        <f t="shared" si="36"/>
        <v>8.897809711911196E-11</v>
      </c>
    </row>
    <row r="56" spans="1:37" ht="12">
      <c r="A56" s="6">
        <v>0.1506</v>
      </c>
      <c r="B56" s="6">
        <f t="shared" si="18"/>
        <v>7.263665594855307E-09</v>
      </c>
      <c r="C56" s="6">
        <f t="shared" si="19"/>
        <v>3.4726688102893983E-10</v>
      </c>
      <c r="D56" s="6">
        <v>0.1494</v>
      </c>
      <c r="E56" s="6">
        <f t="shared" si="20"/>
        <v>7.205787781350483E-09</v>
      </c>
      <c r="F56" s="6">
        <f t="shared" si="21"/>
        <v>2.8938906752411583E-10</v>
      </c>
      <c r="G56" s="6">
        <v>0.1532</v>
      </c>
      <c r="H56" s="6">
        <f t="shared" si="22"/>
        <v>7.389067524115756E-09</v>
      </c>
      <c r="I56" s="6">
        <f t="shared" si="23"/>
        <v>4.726688102893888E-10</v>
      </c>
      <c r="J56" s="6">
        <v>0.1509</v>
      </c>
      <c r="K56" s="6">
        <f t="shared" si="24"/>
        <v>7.278135048231512E-09</v>
      </c>
      <c r="L56" s="6">
        <f t="shared" si="25"/>
        <v>3.617363344051446E-10</v>
      </c>
      <c r="M56" s="6">
        <v>0.1452</v>
      </c>
      <c r="N56" s="6">
        <f t="shared" si="26"/>
        <v>7.0032154340836015E-09</v>
      </c>
      <c r="O56" s="6">
        <f t="shared" si="27"/>
        <v>8.681672025723434E-11</v>
      </c>
      <c r="P56" s="6">
        <v>0.1453</v>
      </c>
      <c r="Q56" s="6">
        <f t="shared" si="28"/>
        <v>7.008038585209004E-09</v>
      </c>
      <c r="R56" s="6">
        <f t="shared" si="29"/>
        <v>9.163987138263647E-11</v>
      </c>
      <c r="S56" s="6">
        <v>0.1447</v>
      </c>
      <c r="T56" s="6">
        <f t="shared" si="30"/>
        <v>6.979099678456592E-09</v>
      </c>
      <c r="U56" s="6">
        <f t="shared" si="31"/>
        <v>6.270096463022448E-11</v>
      </c>
      <c r="V56" s="6">
        <v>0.1457</v>
      </c>
      <c r="W56" s="6">
        <f t="shared" si="32"/>
        <v>7.027331189710611E-09</v>
      </c>
      <c r="X56" s="6">
        <f t="shared" si="33"/>
        <v>1.109324758842442E-10</v>
      </c>
      <c r="Y56" s="6">
        <f t="shared" si="34"/>
        <v>2.215025109403926</v>
      </c>
      <c r="AB56" s="6">
        <v>0.1408</v>
      </c>
      <c r="AC56" s="6">
        <f t="shared" si="14"/>
        <v>6.790996784565917E-09</v>
      </c>
      <c r="AD56" s="6">
        <v>0.1427</v>
      </c>
      <c r="AE56" s="6">
        <f t="shared" si="15"/>
        <v>6.882636655948553E-09</v>
      </c>
      <c r="AF56" s="6">
        <v>0.1445</v>
      </c>
      <c r="AG56" s="6">
        <f t="shared" si="16"/>
        <v>6.969453376205787E-09</v>
      </c>
      <c r="AH56" s="6">
        <v>0.1456</v>
      </c>
      <c r="AI56" s="6">
        <f t="shared" si="17"/>
        <v>7.022508038585208E-09</v>
      </c>
      <c r="AJ56" s="6">
        <f t="shared" si="35"/>
        <v>6.916398713826367E-09</v>
      </c>
      <c r="AK56" s="6">
        <f t="shared" si="36"/>
        <v>1.0155377297328485E-10</v>
      </c>
    </row>
    <row r="57" spans="1:37" ht="12">
      <c r="A57" s="6">
        <v>0.1528</v>
      </c>
      <c r="B57" s="6">
        <f t="shared" si="18"/>
        <v>7.369774919614148E-09</v>
      </c>
      <c r="C57" s="6">
        <f t="shared" si="19"/>
        <v>3.834405144694534E-10</v>
      </c>
      <c r="D57" s="6">
        <v>0.1509</v>
      </c>
      <c r="E57" s="6">
        <f t="shared" si="20"/>
        <v>7.278135048231512E-09</v>
      </c>
      <c r="F57" s="6">
        <f t="shared" si="21"/>
        <v>2.918006430868169E-10</v>
      </c>
      <c r="G57" s="6">
        <v>0.1557</v>
      </c>
      <c r="H57" s="6">
        <f t="shared" si="22"/>
        <v>7.509646302250804E-09</v>
      </c>
      <c r="I57" s="6">
        <f t="shared" si="23"/>
        <v>5.233118971061087E-10</v>
      </c>
      <c r="J57" s="6">
        <v>0.1531</v>
      </c>
      <c r="K57" s="6">
        <f t="shared" si="24"/>
        <v>7.3842443729903555E-09</v>
      </c>
      <c r="L57" s="6">
        <f t="shared" si="25"/>
        <v>3.979099678456606E-10</v>
      </c>
      <c r="M57" s="6">
        <v>0.1537</v>
      </c>
      <c r="N57" s="6">
        <f t="shared" si="26"/>
        <v>7.413183279742766E-09</v>
      </c>
      <c r="O57" s="6">
        <f t="shared" si="27"/>
        <v>4.2684887459807096E-10</v>
      </c>
      <c r="P57" s="6">
        <v>0.1467</v>
      </c>
      <c r="Q57" s="6">
        <f t="shared" si="28"/>
        <v>7.075562700964631E-09</v>
      </c>
      <c r="R57" s="6">
        <f t="shared" si="29"/>
        <v>8.922829581993623E-11</v>
      </c>
      <c r="S57" s="6">
        <v>0.1468</v>
      </c>
      <c r="T57" s="6">
        <f t="shared" si="30"/>
        <v>7.080385852090032E-09</v>
      </c>
      <c r="U57" s="6">
        <f t="shared" si="31"/>
        <v>9.405144694533754E-11</v>
      </c>
      <c r="V57" s="6">
        <v>0.1482</v>
      </c>
      <c r="W57" s="6">
        <f t="shared" si="32"/>
        <v>7.147909967845659E-09</v>
      </c>
      <c r="X57" s="6">
        <f t="shared" si="33"/>
        <v>1.6157556270096416E-10</v>
      </c>
      <c r="Y57" s="6">
        <f t="shared" si="34"/>
        <v>2.253076569153571</v>
      </c>
      <c r="AB57" s="6">
        <v>0.1423</v>
      </c>
      <c r="AC57" s="6">
        <f t="shared" si="14"/>
        <v>6.863344051446946E-09</v>
      </c>
      <c r="AD57" s="6">
        <v>0.1443</v>
      </c>
      <c r="AE57" s="6">
        <f t="shared" si="15"/>
        <v>6.959807073954984E-09</v>
      </c>
      <c r="AF57" s="6">
        <v>0.1462</v>
      </c>
      <c r="AG57" s="6">
        <f t="shared" si="16"/>
        <v>7.0514469453376196E-09</v>
      </c>
      <c r="AH57" s="6">
        <v>0.1466</v>
      </c>
      <c r="AI57" s="6">
        <f t="shared" si="17"/>
        <v>7.070739549839229E-09</v>
      </c>
      <c r="AJ57" s="6">
        <f t="shared" si="35"/>
        <v>6.986334405144695E-09</v>
      </c>
      <c r="AK57" s="6">
        <f t="shared" si="36"/>
        <v>9.52088891928764E-11</v>
      </c>
    </row>
    <row r="58" spans="1:37" ht="12">
      <c r="A58" s="6">
        <v>0.1552</v>
      </c>
      <c r="B58" s="6">
        <f t="shared" si="18"/>
        <v>7.485530546623795E-09</v>
      </c>
      <c r="C58" s="6">
        <f t="shared" si="19"/>
        <v>4.280546623794211E-10</v>
      </c>
      <c r="D58" s="6">
        <v>0.153</v>
      </c>
      <c r="E58" s="6">
        <f t="shared" si="20"/>
        <v>7.379421221864952E-09</v>
      </c>
      <c r="F58" s="6">
        <f t="shared" si="21"/>
        <v>3.219453376205782E-10</v>
      </c>
      <c r="G58" s="6">
        <v>0.158</v>
      </c>
      <c r="H58" s="6">
        <f t="shared" si="22"/>
        <v>7.620578778135048E-09</v>
      </c>
      <c r="I58" s="6">
        <f t="shared" si="23"/>
        <v>5.631028938906743E-10</v>
      </c>
      <c r="J58" s="6">
        <v>0.155</v>
      </c>
      <c r="K58" s="6">
        <f t="shared" si="24"/>
        <v>7.47588424437299E-09</v>
      </c>
      <c r="L58" s="6">
        <f t="shared" si="25"/>
        <v>4.184083601286168E-10</v>
      </c>
      <c r="M58" s="6">
        <v>0.1569</v>
      </c>
      <c r="N58" s="6">
        <f t="shared" si="26"/>
        <v>7.567524115755628E-09</v>
      </c>
      <c r="O58" s="6">
        <f t="shared" si="27"/>
        <v>5.100482315112541E-10</v>
      </c>
      <c r="P58" s="6">
        <v>0.149</v>
      </c>
      <c r="Q58" s="6">
        <f t="shared" si="28"/>
        <v>7.186495176848874E-09</v>
      </c>
      <c r="R58" s="6">
        <f t="shared" si="29"/>
        <v>1.2901929260450014E-10</v>
      </c>
      <c r="S58" s="6">
        <v>0.1488</v>
      </c>
      <c r="T58" s="6">
        <f t="shared" si="30"/>
        <v>7.17684887459807E-09</v>
      </c>
      <c r="U58" s="6">
        <f t="shared" si="31"/>
        <v>1.193729903536967E-10</v>
      </c>
      <c r="V58" s="6">
        <v>0.1503</v>
      </c>
      <c r="W58" s="6">
        <f t="shared" si="32"/>
        <v>7.2491961414791E-09</v>
      </c>
      <c r="X58" s="6">
        <f t="shared" si="33"/>
        <v>1.9172025723472627E-10</v>
      </c>
      <c r="Y58" s="6">
        <f t="shared" si="34"/>
        <v>2.331243738058651</v>
      </c>
      <c r="AB58" s="6">
        <v>0.1436</v>
      </c>
      <c r="AC58" s="6">
        <f t="shared" si="14"/>
        <v>6.9260450160771715E-09</v>
      </c>
      <c r="AD58" s="6">
        <v>0.1458</v>
      </c>
      <c r="AE58" s="6">
        <f t="shared" si="15"/>
        <v>7.032154340836014E-09</v>
      </c>
      <c r="AF58" s="6">
        <v>0.1476</v>
      </c>
      <c r="AG58" s="6">
        <f t="shared" si="16"/>
        <v>7.118971061093248E-09</v>
      </c>
      <c r="AH58" s="6">
        <v>0.1483</v>
      </c>
      <c r="AI58" s="6">
        <f t="shared" si="17"/>
        <v>7.15273311897106E-09</v>
      </c>
      <c r="AJ58" s="6">
        <f t="shared" si="35"/>
        <v>7.0574758842443735E-09</v>
      </c>
      <c r="AK58" s="6">
        <f t="shared" si="36"/>
        <v>1.0127660343706468E-10</v>
      </c>
    </row>
    <row r="59" spans="1:37" ht="12">
      <c r="A59" s="6">
        <v>0.1572</v>
      </c>
      <c r="B59" s="6">
        <f t="shared" si="18"/>
        <v>7.581993569131832E-09</v>
      </c>
      <c r="C59" s="6">
        <f t="shared" si="19"/>
        <v>4.364951768488736E-10</v>
      </c>
      <c r="D59" s="6">
        <v>0.1549</v>
      </c>
      <c r="E59" s="6">
        <f t="shared" si="20"/>
        <v>7.471061093247588E-09</v>
      </c>
      <c r="F59" s="6">
        <f t="shared" si="21"/>
        <v>3.255627009646294E-10</v>
      </c>
      <c r="G59" s="6">
        <v>0.1602</v>
      </c>
      <c r="H59" s="6">
        <f t="shared" si="22"/>
        <v>7.726688102893892E-09</v>
      </c>
      <c r="I59" s="6">
        <f t="shared" si="23"/>
        <v>5.811897106109327E-10</v>
      </c>
      <c r="J59" s="6">
        <v>0.1573</v>
      </c>
      <c r="K59" s="6">
        <f t="shared" si="24"/>
        <v>7.586816720257234E-09</v>
      </c>
      <c r="L59" s="6">
        <f t="shared" si="25"/>
        <v>4.413183279742757E-10</v>
      </c>
      <c r="M59" s="6">
        <v>0.1554</v>
      </c>
      <c r="N59" s="6">
        <f t="shared" si="26"/>
        <v>7.495176848874597E-09</v>
      </c>
      <c r="O59" s="6">
        <f t="shared" si="27"/>
        <v>3.496784565916384E-10</v>
      </c>
      <c r="P59" s="6">
        <v>0.1513</v>
      </c>
      <c r="Q59" s="6">
        <f t="shared" si="28"/>
        <v>7.297427652733119E-09</v>
      </c>
      <c r="R59" s="6">
        <f t="shared" si="29"/>
        <v>1.5192926045015988E-10</v>
      </c>
      <c r="S59" s="6">
        <v>0.1511</v>
      </c>
      <c r="T59" s="6">
        <f t="shared" si="30"/>
        <v>7.287781350482317E-09</v>
      </c>
      <c r="U59" s="6">
        <f t="shared" si="31"/>
        <v>1.422829581993581E-10</v>
      </c>
      <c r="V59" s="6">
        <v>0.1526</v>
      </c>
      <c r="W59" s="6">
        <f t="shared" si="32"/>
        <v>7.360128617363345E-09</v>
      </c>
      <c r="X59" s="6">
        <f t="shared" si="33"/>
        <v>2.1463022508038601E-10</v>
      </c>
      <c r="Y59" s="6">
        <f t="shared" si="34"/>
        <v>2.0691192922254578</v>
      </c>
      <c r="AB59" s="6">
        <v>0.1457</v>
      </c>
      <c r="AC59" s="6">
        <f t="shared" si="14"/>
        <v>7.027331189710611E-09</v>
      </c>
      <c r="AD59" s="6">
        <v>0.1475</v>
      </c>
      <c r="AE59" s="6">
        <f t="shared" si="15"/>
        <v>7.114147909967846E-09</v>
      </c>
      <c r="AF59" s="6">
        <v>0.1495</v>
      </c>
      <c r="AG59" s="6">
        <f t="shared" si="16"/>
        <v>7.210610932475884E-09</v>
      </c>
      <c r="AH59" s="6">
        <v>0.1499</v>
      </c>
      <c r="AI59" s="6">
        <f t="shared" si="17"/>
        <v>7.229903536977492E-09</v>
      </c>
      <c r="AJ59" s="6">
        <f t="shared" si="35"/>
        <v>7.145498392282959E-09</v>
      </c>
      <c r="AK59" s="6">
        <f t="shared" si="36"/>
        <v>9.36486551716901E-11</v>
      </c>
    </row>
    <row r="60" spans="1:37" ht="12">
      <c r="A60" s="6">
        <v>0.1592</v>
      </c>
      <c r="B60" s="6">
        <f t="shared" si="18"/>
        <v>7.678456591639872E-09</v>
      </c>
      <c r="C60" s="6">
        <f t="shared" si="19"/>
        <v>4.6181672025723356E-10</v>
      </c>
      <c r="D60" s="6">
        <v>0.1569</v>
      </c>
      <c r="E60" s="6">
        <f t="shared" si="20"/>
        <v>7.567524115755628E-09</v>
      </c>
      <c r="F60" s="6">
        <f t="shared" si="21"/>
        <v>3.5088424437298936E-10</v>
      </c>
      <c r="G60" s="6">
        <v>0.1623</v>
      </c>
      <c r="H60" s="6">
        <f t="shared" si="22"/>
        <v>7.827974276527331E-09</v>
      </c>
      <c r="I60" s="6">
        <f t="shared" si="23"/>
        <v>6.113344051446932E-10</v>
      </c>
      <c r="J60" s="6">
        <v>0.1595</v>
      </c>
      <c r="K60" s="6">
        <f t="shared" si="24"/>
        <v>7.692926045016078E-09</v>
      </c>
      <c r="L60" s="6">
        <f t="shared" si="25"/>
        <v>4.7628617363344E-10</v>
      </c>
      <c r="M60" s="6">
        <v>0.1573</v>
      </c>
      <c r="N60" s="6">
        <f t="shared" si="26"/>
        <v>7.586816720257234E-09</v>
      </c>
      <c r="O60" s="6">
        <f t="shared" si="27"/>
        <v>3.7017684887459626E-10</v>
      </c>
      <c r="P60" s="6">
        <v>0.1532</v>
      </c>
      <c r="Q60" s="6">
        <f t="shared" si="28"/>
        <v>7.389067524115756E-09</v>
      </c>
      <c r="R60" s="6">
        <f t="shared" si="29"/>
        <v>1.7242765273311772E-10</v>
      </c>
      <c r="S60" s="6">
        <v>0.1534</v>
      </c>
      <c r="T60" s="6">
        <f t="shared" si="30"/>
        <v>7.398713826366561E-09</v>
      </c>
      <c r="U60" s="6">
        <f t="shared" si="31"/>
        <v>1.8207395498392283E-10</v>
      </c>
      <c r="V60" s="6">
        <v>0.1552</v>
      </c>
      <c r="W60" s="6">
        <f t="shared" si="32"/>
        <v>7.485530546623795E-09</v>
      </c>
      <c r="X60" s="6">
        <f t="shared" si="33"/>
        <v>2.6889067524115634E-10</v>
      </c>
      <c r="Y60" s="6">
        <f t="shared" si="34"/>
        <v>2.009638050610785</v>
      </c>
      <c r="AB60" s="6">
        <v>0.1467</v>
      </c>
      <c r="AC60" s="6">
        <f t="shared" si="14"/>
        <v>7.075562700964631E-09</v>
      </c>
      <c r="AD60" s="6">
        <v>0.1492</v>
      </c>
      <c r="AE60" s="6">
        <f t="shared" si="15"/>
        <v>7.1961414790996796E-09</v>
      </c>
      <c r="AF60" s="6">
        <v>0.1509</v>
      </c>
      <c r="AG60" s="6">
        <f t="shared" si="16"/>
        <v>7.278135048231512E-09</v>
      </c>
      <c r="AH60" s="6">
        <v>0.1517</v>
      </c>
      <c r="AI60" s="6">
        <f t="shared" si="17"/>
        <v>7.316720257234728E-09</v>
      </c>
      <c r="AJ60" s="6">
        <f t="shared" si="35"/>
        <v>7.216639871382638E-09</v>
      </c>
      <c r="AK60" s="6">
        <f t="shared" si="36"/>
        <v>1.0664691354697028E-10</v>
      </c>
    </row>
    <row r="61" spans="1:37" ht="12">
      <c r="A61" s="6">
        <v>0.1617</v>
      </c>
      <c r="B61" s="6">
        <f t="shared" si="18"/>
        <v>7.79903536977492E-09</v>
      </c>
      <c r="C61" s="6">
        <f t="shared" si="19"/>
        <v>4.979903536977496E-10</v>
      </c>
      <c r="D61" s="6">
        <v>0.1586</v>
      </c>
      <c r="E61" s="6">
        <f t="shared" si="20"/>
        <v>7.649517684887459E-09</v>
      </c>
      <c r="F61" s="6">
        <f t="shared" si="21"/>
        <v>3.484726688102883E-10</v>
      </c>
      <c r="G61" s="6">
        <v>0.1648</v>
      </c>
      <c r="H61" s="6">
        <f t="shared" si="22"/>
        <v>7.948553054662378E-09</v>
      </c>
      <c r="I61" s="6">
        <f t="shared" si="23"/>
        <v>6.475080385852076E-10</v>
      </c>
      <c r="J61" s="6">
        <v>0.1619</v>
      </c>
      <c r="K61" s="6">
        <f t="shared" si="24"/>
        <v>7.808681672025723E-09</v>
      </c>
      <c r="L61" s="6">
        <f t="shared" si="25"/>
        <v>5.076366559485522E-10</v>
      </c>
      <c r="M61" s="6">
        <v>0.1572</v>
      </c>
      <c r="N61" s="6">
        <f t="shared" si="26"/>
        <v>7.581993569131832E-09</v>
      </c>
      <c r="O61" s="6">
        <f t="shared" si="27"/>
        <v>2.809485530546617E-10</v>
      </c>
      <c r="P61" s="6">
        <v>0.1558</v>
      </c>
      <c r="Q61" s="6">
        <f t="shared" si="28"/>
        <v>7.514469453376206E-09</v>
      </c>
      <c r="R61" s="6">
        <f t="shared" si="29"/>
        <v>2.1342443729903507E-10</v>
      </c>
      <c r="S61" s="6">
        <v>0.1555</v>
      </c>
      <c r="T61" s="6">
        <f t="shared" si="30"/>
        <v>7.500000000000001E-09</v>
      </c>
      <c r="U61" s="6">
        <f t="shared" si="31"/>
        <v>1.989549839228303E-10</v>
      </c>
      <c r="V61" s="6">
        <v>0.1574</v>
      </c>
      <c r="W61" s="6">
        <f t="shared" si="32"/>
        <v>7.591639871382637E-09</v>
      </c>
      <c r="X61" s="6">
        <f t="shared" si="33"/>
        <v>2.9059485530546595E-10</v>
      </c>
      <c r="Y61" s="6">
        <f t="shared" si="34"/>
        <v>2.093754449842166</v>
      </c>
      <c r="AB61" s="6">
        <v>0.1482</v>
      </c>
      <c r="AC61" s="6">
        <f t="shared" si="14"/>
        <v>7.147909967845659E-09</v>
      </c>
      <c r="AD61" s="6">
        <v>0.1508</v>
      </c>
      <c r="AE61" s="6">
        <f t="shared" si="15"/>
        <v>7.273311897106109E-09</v>
      </c>
      <c r="AF61" s="6">
        <v>0.1527</v>
      </c>
      <c r="AG61" s="6">
        <f t="shared" si="16"/>
        <v>7.364951768488746E-09</v>
      </c>
      <c r="AH61" s="6">
        <v>0.1538</v>
      </c>
      <c r="AI61" s="6">
        <f t="shared" si="17"/>
        <v>7.418006430868167E-09</v>
      </c>
      <c r="AJ61" s="6">
        <f t="shared" si="35"/>
        <v>7.301045016077171E-09</v>
      </c>
      <c r="AK61" s="6">
        <f t="shared" si="36"/>
        <v>1.182983719786226E-10</v>
      </c>
    </row>
    <row r="62" spans="1:37" ht="12">
      <c r="A62" s="6">
        <v>0.1638</v>
      </c>
      <c r="B62" s="6">
        <f t="shared" si="18"/>
        <v>7.90032154340836E-09</v>
      </c>
      <c r="C62" s="6">
        <f t="shared" si="19"/>
        <v>5.221061093247586E-10</v>
      </c>
      <c r="D62" s="6">
        <v>0.1607</v>
      </c>
      <c r="E62" s="6">
        <f t="shared" si="20"/>
        <v>7.7508038585209E-09</v>
      </c>
      <c r="F62" s="6">
        <f t="shared" si="21"/>
        <v>3.72588424437299E-10</v>
      </c>
      <c r="G62" s="6">
        <v>0.1671</v>
      </c>
      <c r="H62" s="6">
        <f t="shared" si="22"/>
        <v>8.059485530546624E-09</v>
      </c>
      <c r="I62" s="6">
        <f t="shared" si="23"/>
        <v>6.812700964630225E-10</v>
      </c>
      <c r="J62" s="6">
        <v>0.1642</v>
      </c>
      <c r="K62" s="6">
        <f t="shared" si="24"/>
        <v>7.919614147909969E-09</v>
      </c>
      <c r="L62" s="6">
        <f t="shared" si="25"/>
        <v>5.413987138263672E-10</v>
      </c>
      <c r="M62" s="6">
        <v>0.1604</v>
      </c>
      <c r="N62" s="6">
        <f t="shared" si="26"/>
        <v>7.736334405144694E-09</v>
      </c>
      <c r="O62" s="6">
        <f t="shared" si="27"/>
        <v>3.5811897106109257E-10</v>
      </c>
      <c r="P62" s="6">
        <v>0.1578</v>
      </c>
      <c r="Q62" s="6">
        <f t="shared" si="28"/>
        <v>7.610932475884245E-09</v>
      </c>
      <c r="R62" s="6">
        <f t="shared" si="29"/>
        <v>2.3271704180064361E-10</v>
      </c>
      <c r="S62" s="6">
        <v>0.158</v>
      </c>
      <c r="T62" s="6">
        <f t="shared" si="30"/>
        <v>7.620578778135048E-09</v>
      </c>
      <c r="U62" s="6">
        <f t="shared" si="31"/>
        <v>2.4236334405144624E-10</v>
      </c>
      <c r="V62" s="6">
        <v>0.1598</v>
      </c>
      <c r="W62" s="6">
        <f t="shared" si="32"/>
        <v>7.707395498392283E-09</v>
      </c>
      <c r="X62" s="6">
        <f t="shared" si="33"/>
        <v>3.291800643086814E-10</v>
      </c>
      <c r="Y62" s="6">
        <f t="shared" si="34"/>
        <v>2.0218957456091724</v>
      </c>
      <c r="AB62" s="6">
        <v>0.1499</v>
      </c>
      <c r="AC62" s="6">
        <f t="shared" si="14"/>
        <v>7.229903536977492E-09</v>
      </c>
      <c r="AD62" s="6">
        <v>0.1523</v>
      </c>
      <c r="AE62" s="6">
        <f t="shared" si="15"/>
        <v>7.345659163987138E-09</v>
      </c>
      <c r="AF62" s="6">
        <v>0.1544</v>
      </c>
      <c r="AG62" s="6">
        <f t="shared" si="16"/>
        <v>7.44694533762058E-09</v>
      </c>
      <c r="AH62" s="6">
        <v>0.1553</v>
      </c>
      <c r="AI62" s="6">
        <f t="shared" si="17"/>
        <v>7.490353697749197E-09</v>
      </c>
      <c r="AJ62" s="6">
        <f t="shared" si="35"/>
        <v>7.3782154340836016E-09</v>
      </c>
      <c r="AK62" s="6">
        <f t="shared" si="36"/>
        <v>1.1598149186250289E-10</v>
      </c>
    </row>
    <row r="63" spans="1:37" ht="12">
      <c r="A63" s="6">
        <v>0.1665</v>
      </c>
      <c r="B63" s="6">
        <f t="shared" si="18"/>
        <v>8.030546623794213E-09</v>
      </c>
      <c r="C63" s="6">
        <f t="shared" si="19"/>
        <v>5.58279742765273E-10</v>
      </c>
      <c r="D63" s="6">
        <v>0.1625</v>
      </c>
      <c r="E63" s="6">
        <f t="shared" si="20"/>
        <v>7.837620578778136E-09</v>
      </c>
      <c r="F63" s="6">
        <f t="shared" si="21"/>
        <v>3.653536977491958E-10</v>
      </c>
      <c r="G63" s="6">
        <v>0.1694</v>
      </c>
      <c r="H63" s="6">
        <f t="shared" si="22"/>
        <v>8.170418006430868E-09</v>
      </c>
      <c r="I63" s="6">
        <f t="shared" si="23"/>
        <v>6.981511254019284E-10</v>
      </c>
      <c r="J63" s="6">
        <v>0.1669</v>
      </c>
      <c r="K63" s="6">
        <f t="shared" si="24"/>
        <v>8.049839228295818E-09</v>
      </c>
      <c r="L63" s="6">
        <f t="shared" si="25"/>
        <v>5.775723472668782E-10</v>
      </c>
      <c r="M63" s="6">
        <v>0.1645</v>
      </c>
      <c r="N63" s="6">
        <f t="shared" si="26"/>
        <v>7.934083601286175E-09</v>
      </c>
      <c r="O63" s="6">
        <f t="shared" si="27"/>
        <v>4.618167202572352E-10</v>
      </c>
      <c r="P63" s="6">
        <v>0.1601</v>
      </c>
      <c r="Q63" s="6">
        <f t="shared" si="28"/>
        <v>7.72186495176849E-09</v>
      </c>
      <c r="R63" s="6">
        <f t="shared" si="29"/>
        <v>2.4959807073954944E-10</v>
      </c>
      <c r="S63" s="6">
        <v>0.1609</v>
      </c>
      <c r="T63" s="6">
        <f t="shared" si="30"/>
        <v>7.760450160771705E-09</v>
      </c>
      <c r="U63" s="6">
        <f t="shared" si="31"/>
        <v>2.881832797427649E-10</v>
      </c>
      <c r="V63" s="6">
        <v>0.1627</v>
      </c>
      <c r="W63" s="6">
        <f t="shared" si="32"/>
        <v>7.847266881028938E-09</v>
      </c>
      <c r="X63" s="6">
        <f t="shared" si="33"/>
        <v>3.749999999999984E-10</v>
      </c>
      <c r="Y63" s="6">
        <f t="shared" si="34"/>
        <v>1.9607664032057956</v>
      </c>
      <c r="AB63" s="6">
        <v>0.1518</v>
      </c>
      <c r="AC63" s="6">
        <f t="shared" si="14"/>
        <v>7.3215434083601285E-09</v>
      </c>
      <c r="AD63" s="6">
        <v>0.1541</v>
      </c>
      <c r="AE63" s="6">
        <f t="shared" si="15"/>
        <v>7.432475884244373E-09</v>
      </c>
      <c r="AF63" s="6">
        <v>0.1565</v>
      </c>
      <c r="AG63" s="6">
        <f t="shared" si="16"/>
        <v>7.54823151125402E-09</v>
      </c>
      <c r="AH63" s="6">
        <v>0.1573</v>
      </c>
      <c r="AI63" s="6">
        <f t="shared" si="17"/>
        <v>7.586816720257234E-09</v>
      </c>
      <c r="AJ63" s="6">
        <f t="shared" si="35"/>
        <v>7.47226688102894E-09</v>
      </c>
      <c r="AK63" s="6">
        <f t="shared" si="36"/>
        <v>1.1999052650223891E-10</v>
      </c>
    </row>
    <row r="64" spans="1:37" ht="12">
      <c r="A64" s="6">
        <v>0.1683</v>
      </c>
      <c r="B64" s="6">
        <f t="shared" si="18"/>
        <v>8.117363344051448E-09</v>
      </c>
      <c r="C64" s="6">
        <f t="shared" si="19"/>
        <v>5.643086816720269E-10</v>
      </c>
      <c r="D64" s="6">
        <v>0.1647</v>
      </c>
      <c r="E64" s="6">
        <f t="shared" si="20"/>
        <v>7.943729903536978E-09</v>
      </c>
      <c r="F64" s="6">
        <f t="shared" si="21"/>
        <v>3.906752411575566E-10</v>
      </c>
      <c r="G64" s="6">
        <v>0.1721</v>
      </c>
      <c r="H64" s="6">
        <f t="shared" si="22"/>
        <v>8.30064308681672E-09</v>
      </c>
      <c r="I64" s="6">
        <f t="shared" si="23"/>
        <v>7.475884244372982E-10</v>
      </c>
      <c r="J64" s="6">
        <v>0.1688</v>
      </c>
      <c r="K64" s="6">
        <f t="shared" si="24"/>
        <v>8.141479099678457E-09</v>
      </c>
      <c r="L64" s="6">
        <f t="shared" si="25"/>
        <v>5.884244372990359E-10</v>
      </c>
      <c r="M64" s="6">
        <v>0.1677</v>
      </c>
      <c r="N64" s="6">
        <f t="shared" si="26"/>
        <v>8.088424437299035E-09</v>
      </c>
      <c r="O64" s="6">
        <f t="shared" si="27"/>
        <v>5.353697749196141E-10</v>
      </c>
      <c r="P64" s="6">
        <v>0.1628</v>
      </c>
      <c r="Q64" s="6">
        <f t="shared" si="28"/>
        <v>7.85209003215434E-09</v>
      </c>
      <c r="R64" s="6">
        <f t="shared" si="29"/>
        <v>2.990353697749193E-10</v>
      </c>
      <c r="S64" s="6">
        <v>0.1628</v>
      </c>
      <c r="T64" s="6">
        <f t="shared" si="30"/>
        <v>7.85209003215434E-09</v>
      </c>
      <c r="U64" s="6">
        <f t="shared" si="31"/>
        <v>2.990353697749193E-10</v>
      </c>
      <c r="V64" s="6">
        <v>0.1643</v>
      </c>
      <c r="W64" s="6">
        <f t="shared" si="32"/>
        <v>7.924437299035371E-09</v>
      </c>
      <c r="X64" s="6">
        <f t="shared" si="33"/>
        <v>3.713826366559497E-10</v>
      </c>
      <c r="Y64" s="6">
        <f t="shared" si="34"/>
        <v>1.9895907038561218</v>
      </c>
      <c r="AB64" s="6">
        <v>0.1534</v>
      </c>
      <c r="AC64" s="6">
        <f t="shared" si="14"/>
        <v>7.398713826366561E-09</v>
      </c>
      <c r="AD64" s="6">
        <v>0.1558</v>
      </c>
      <c r="AE64" s="6">
        <f t="shared" si="15"/>
        <v>7.514469453376206E-09</v>
      </c>
      <c r="AF64" s="6">
        <v>0.158</v>
      </c>
      <c r="AG64" s="6">
        <f t="shared" si="16"/>
        <v>7.620578778135048E-09</v>
      </c>
      <c r="AH64" s="6">
        <v>0.1592</v>
      </c>
      <c r="AI64" s="6">
        <f t="shared" si="17"/>
        <v>7.678456591639872E-09</v>
      </c>
      <c r="AJ64" s="6">
        <f t="shared" si="35"/>
        <v>7.553054662379421E-09</v>
      </c>
      <c r="AK64" s="6">
        <f t="shared" si="36"/>
        <v>1.2328160458315733E-10</v>
      </c>
    </row>
    <row r="65" spans="1:37" ht="12">
      <c r="A65" s="6">
        <v>0.171</v>
      </c>
      <c r="B65" s="6">
        <f t="shared" si="18"/>
        <v>8.247588424437301E-09</v>
      </c>
      <c r="C65" s="6">
        <f t="shared" si="19"/>
        <v>6.028938906752424E-10</v>
      </c>
      <c r="D65" s="6">
        <v>0.1667</v>
      </c>
      <c r="E65" s="6">
        <f t="shared" si="20"/>
        <v>8.040192926045016E-09</v>
      </c>
      <c r="F65" s="6">
        <f t="shared" si="21"/>
        <v>3.9549839228295707E-10</v>
      </c>
      <c r="G65" s="6">
        <v>0.1738</v>
      </c>
      <c r="H65" s="6">
        <f t="shared" si="22"/>
        <v>8.382636655948554E-09</v>
      </c>
      <c r="I65" s="6">
        <f t="shared" si="23"/>
        <v>7.379421221864956E-10</v>
      </c>
      <c r="J65" s="6">
        <v>0.1715</v>
      </c>
      <c r="K65" s="6">
        <f t="shared" si="24"/>
        <v>8.27170418006431E-09</v>
      </c>
      <c r="L65" s="6">
        <f t="shared" si="25"/>
        <v>6.270096463022514E-10</v>
      </c>
      <c r="M65" s="6">
        <v>0.1662</v>
      </c>
      <c r="N65" s="6">
        <f t="shared" si="26"/>
        <v>8.016077170418005E-09</v>
      </c>
      <c r="O65" s="6">
        <f t="shared" si="27"/>
        <v>3.713826366559464E-10</v>
      </c>
      <c r="P65" s="6">
        <v>0.1643</v>
      </c>
      <c r="Q65" s="6">
        <f t="shared" si="28"/>
        <v>7.924437299035371E-09</v>
      </c>
      <c r="R65" s="6">
        <f t="shared" si="29"/>
        <v>2.797427652733124E-10</v>
      </c>
      <c r="S65" s="6">
        <v>0.1654</v>
      </c>
      <c r="T65" s="6">
        <f t="shared" si="30"/>
        <v>7.977491961414791E-09</v>
      </c>
      <c r="U65" s="6">
        <f t="shared" si="31"/>
        <v>3.327974276527326E-10</v>
      </c>
      <c r="V65" s="6">
        <v>0.1668</v>
      </c>
      <c r="W65" s="6">
        <f t="shared" si="32"/>
        <v>8.04501607717042E-09</v>
      </c>
      <c r="X65" s="6">
        <f t="shared" si="33"/>
        <v>4.0032154340836086E-10</v>
      </c>
      <c r="Y65" s="6">
        <f t="shared" si="34"/>
        <v>2.0266005518069186</v>
      </c>
      <c r="AB65" s="6">
        <v>0.1552</v>
      </c>
      <c r="AC65" s="6">
        <f t="shared" si="14"/>
        <v>7.485530546623795E-09</v>
      </c>
      <c r="AD65" s="6">
        <v>0.1578</v>
      </c>
      <c r="AE65" s="6">
        <f t="shared" si="15"/>
        <v>7.610932475884245E-09</v>
      </c>
      <c r="AF65" s="6">
        <v>0.1596</v>
      </c>
      <c r="AG65" s="6">
        <f t="shared" si="16"/>
        <v>7.69774919614148E-09</v>
      </c>
      <c r="AH65" s="6">
        <v>0.1614</v>
      </c>
      <c r="AI65" s="6">
        <f t="shared" si="17"/>
        <v>7.784565916398712E-09</v>
      </c>
      <c r="AJ65" s="6">
        <f t="shared" si="35"/>
        <v>7.644694533762058E-09</v>
      </c>
      <c r="AK65" s="6">
        <f t="shared" si="36"/>
        <v>1.2760858413489392E-10</v>
      </c>
    </row>
    <row r="66" spans="1:37" ht="12">
      <c r="A66" s="6">
        <v>0.1729</v>
      </c>
      <c r="B66" s="6">
        <f t="shared" si="18"/>
        <v>8.339228295819936E-09</v>
      </c>
      <c r="C66" s="6">
        <f t="shared" si="19"/>
        <v>6.173633440514471E-10</v>
      </c>
      <c r="D66" s="6">
        <v>0.1685</v>
      </c>
      <c r="E66" s="6">
        <f t="shared" si="20"/>
        <v>8.127009646302252E-09</v>
      </c>
      <c r="F66" s="6">
        <f t="shared" si="21"/>
        <v>4.05144694533763E-10</v>
      </c>
      <c r="G66" s="6">
        <v>0.1763</v>
      </c>
      <c r="H66" s="6">
        <f t="shared" si="22"/>
        <v>8.503215434083603E-09</v>
      </c>
      <c r="I66" s="6">
        <f t="shared" si="23"/>
        <v>7.813504823151132E-10</v>
      </c>
      <c r="J66" s="6">
        <v>0.1735</v>
      </c>
      <c r="K66" s="6">
        <f t="shared" si="24"/>
        <v>8.368167202572346E-09</v>
      </c>
      <c r="L66" s="6">
        <f t="shared" si="25"/>
        <v>6.463022508038566E-10</v>
      </c>
      <c r="M66" s="6">
        <v>0.1708</v>
      </c>
      <c r="N66" s="6">
        <f t="shared" si="26"/>
        <v>8.237942122186495E-09</v>
      </c>
      <c r="O66" s="6">
        <f t="shared" si="27"/>
        <v>5.160771704180055E-10</v>
      </c>
      <c r="P66" s="6">
        <v>0.1666</v>
      </c>
      <c r="Q66" s="6">
        <f t="shared" si="28"/>
        <v>8.035369774919615E-09</v>
      </c>
      <c r="R66" s="6">
        <f t="shared" si="29"/>
        <v>3.135048231511257E-10</v>
      </c>
      <c r="S66" s="6">
        <v>0.1679</v>
      </c>
      <c r="T66" s="6">
        <f t="shared" si="30"/>
        <v>8.09807073954984E-09</v>
      </c>
      <c r="U66" s="6">
        <f t="shared" si="31"/>
        <v>3.7620578778135017E-10</v>
      </c>
      <c r="V66" s="6">
        <v>0.1694</v>
      </c>
      <c r="W66" s="6">
        <f t="shared" si="32"/>
        <v>8.170418006430868E-09</v>
      </c>
      <c r="X66" s="6">
        <f t="shared" si="33"/>
        <v>4.485530546623789E-10</v>
      </c>
      <c r="Y66" s="6">
        <f t="shared" si="34"/>
        <v>1.9199287761997368</v>
      </c>
      <c r="AB66" s="6">
        <v>0.1568</v>
      </c>
      <c r="AC66" s="6">
        <f t="shared" si="14"/>
        <v>7.562700964630225E-09</v>
      </c>
      <c r="AD66" s="6">
        <v>0.1596</v>
      </c>
      <c r="AE66" s="6">
        <f t="shared" si="15"/>
        <v>7.69774919614148E-09</v>
      </c>
      <c r="AF66" s="6">
        <v>0.1613</v>
      </c>
      <c r="AG66" s="6">
        <f t="shared" si="16"/>
        <v>7.779742765273312E-09</v>
      </c>
      <c r="AH66" s="6">
        <v>0.1627</v>
      </c>
      <c r="AI66" s="6">
        <f t="shared" si="17"/>
        <v>7.847266881028938E-09</v>
      </c>
      <c r="AJ66" s="6">
        <f t="shared" si="35"/>
        <v>7.72186495176849E-09</v>
      </c>
      <c r="AK66" s="6">
        <f t="shared" si="36"/>
        <v>1.22461190627284E-10</v>
      </c>
    </row>
    <row r="67" spans="1:37" ht="12">
      <c r="A67" s="6">
        <v>0.1752</v>
      </c>
      <c r="B67" s="6">
        <f t="shared" si="18"/>
        <v>8.45016077170418E-09</v>
      </c>
      <c r="C67" s="6">
        <f t="shared" si="19"/>
        <v>6.390675241157559E-10</v>
      </c>
      <c r="D67" s="6">
        <v>0.1706</v>
      </c>
      <c r="E67" s="6">
        <f t="shared" si="20"/>
        <v>8.228295819935692E-09</v>
      </c>
      <c r="F67" s="6">
        <f t="shared" si="21"/>
        <v>4.172025723472675E-10</v>
      </c>
      <c r="G67" s="6">
        <v>0.1785</v>
      </c>
      <c r="H67" s="6">
        <f t="shared" si="22"/>
        <v>8.609324758842443E-09</v>
      </c>
      <c r="I67" s="6">
        <f t="shared" si="23"/>
        <v>7.982315112540182E-10</v>
      </c>
      <c r="J67" s="6">
        <v>0.1759</v>
      </c>
      <c r="K67" s="6">
        <f t="shared" si="24"/>
        <v>8.483922829581992E-09</v>
      </c>
      <c r="L67" s="6">
        <f t="shared" si="25"/>
        <v>6.728295819935676E-10</v>
      </c>
      <c r="M67" s="6">
        <v>0.175</v>
      </c>
      <c r="N67" s="6">
        <f t="shared" si="26"/>
        <v>8.440514469453376E-09</v>
      </c>
      <c r="O67" s="6">
        <f t="shared" si="27"/>
        <v>6.294212218649516E-10</v>
      </c>
      <c r="P67" s="6">
        <v>0.1693</v>
      </c>
      <c r="Q67" s="6">
        <f t="shared" si="28"/>
        <v>8.165594855305466E-09</v>
      </c>
      <c r="R67" s="6">
        <f t="shared" si="29"/>
        <v>3.545016077170414E-10</v>
      </c>
      <c r="S67" s="6">
        <v>0.1699</v>
      </c>
      <c r="T67" s="6">
        <f t="shared" si="30"/>
        <v>8.194533762057879E-09</v>
      </c>
      <c r="U67" s="6">
        <f t="shared" si="31"/>
        <v>3.834405144694542E-10</v>
      </c>
      <c r="V67" s="6">
        <v>0.1721</v>
      </c>
      <c r="W67" s="6">
        <f t="shared" si="32"/>
        <v>8.30064308681672E-09</v>
      </c>
      <c r="X67" s="6">
        <f t="shared" si="33"/>
        <v>4.895498392282946E-10</v>
      </c>
      <c r="Y67" s="6">
        <f t="shared" si="34"/>
        <v>1.9085501836014378</v>
      </c>
      <c r="AB67" s="6">
        <v>0.1584</v>
      </c>
      <c r="AC67" s="6">
        <f t="shared" si="14"/>
        <v>7.639871382636658E-09</v>
      </c>
      <c r="AD67" s="6">
        <v>0.1613</v>
      </c>
      <c r="AE67" s="6">
        <f t="shared" si="15"/>
        <v>7.779742765273312E-09</v>
      </c>
      <c r="AF67" s="6">
        <v>0.1633</v>
      </c>
      <c r="AG67" s="6">
        <f t="shared" si="16"/>
        <v>7.876205787781351E-09</v>
      </c>
      <c r="AH67" s="6">
        <v>0.1648</v>
      </c>
      <c r="AI67" s="6">
        <f t="shared" si="17"/>
        <v>7.948553054662378E-09</v>
      </c>
      <c r="AJ67" s="6">
        <f t="shared" si="35"/>
        <v>7.811093247588425E-09</v>
      </c>
      <c r="AK67" s="6">
        <f t="shared" si="36"/>
        <v>1.3345988314865225E-10</v>
      </c>
    </row>
    <row r="68" spans="1:37" ht="12">
      <c r="A68" s="6">
        <v>0.1776</v>
      </c>
      <c r="B68" s="6">
        <f t="shared" si="18"/>
        <v>8.565916398713827E-09</v>
      </c>
      <c r="C68" s="6">
        <f t="shared" si="19"/>
        <v>6.680064308681671E-10</v>
      </c>
      <c r="D68" s="6">
        <v>0.1729</v>
      </c>
      <c r="E68" s="6">
        <f t="shared" si="20"/>
        <v>8.339228295819936E-09</v>
      </c>
      <c r="F68" s="6">
        <f t="shared" si="21"/>
        <v>4.4131832797427654E-10</v>
      </c>
      <c r="G68" s="6">
        <v>0.1809</v>
      </c>
      <c r="H68" s="6">
        <f t="shared" si="22"/>
        <v>8.72508038585209E-09</v>
      </c>
      <c r="I68" s="6">
        <f t="shared" si="23"/>
        <v>8.271704180064293E-10</v>
      </c>
      <c r="J68" s="6">
        <v>0.1783</v>
      </c>
      <c r="K68" s="6">
        <f t="shared" si="24"/>
        <v>8.59967845659164E-09</v>
      </c>
      <c r="L68" s="6">
        <f t="shared" si="25"/>
        <v>7.017684887459804E-10</v>
      </c>
      <c r="M68" s="6">
        <v>0.1769</v>
      </c>
      <c r="N68" s="6">
        <f t="shared" si="26"/>
        <v>8.532154340836014E-09</v>
      </c>
      <c r="O68" s="6">
        <f t="shared" si="27"/>
        <v>6.342443729903538E-10</v>
      </c>
      <c r="P68" s="6">
        <v>0.1717</v>
      </c>
      <c r="Q68" s="6">
        <f t="shared" si="28"/>
        <v>8.281350482315112E-09</v>
      </c>
      <c r="R68" s="6">
        <f t="shared" si="29"/>
        <v>3.8344051446945255E-10</v>
      </c>
      <c r="S68" s="6">
        <v>0.1725</v>
      </c>
      <c r="T68" s="6">
        <f t="shared" si="30"/>
        <v>8.31993569131833E-09</v>
      </c>
      <c r="U68" s="6">
        <f t="shared" si="31"/>
        <v>4.2202572347266965E-10</v>
      </c>
      <c r="V68" s="6">
        <v>0.1746</v>
      </c>
      <c r="W68" s="6">
        <f t="shared" si="32"/>
        <v>8.42122186495177E-09</v>
      </c>
      <c r="X68" s="6">
        <f t="shared" si="33"/>
        <v>5.233118971061096E-10</v>
      </c>
      <c r="Y68" s="6">
        <f t="shared" si="34"/>
        <v>1.8524763139550524</v>
      </c>
      <c r="AB68" s="6">
        <v>0.1604</v>
      </c>
      <c r="AC68" s="6">
        <f t="shared" si="14"/>
        <v>7.736334405144694E-09</v>
      </c>
      <c r="AD68" s="6">
        <v>0.1631</v>
      </c>
      <c r="AE68" s="6">
        <f t="shared" si="15"/>
        <v>7.866559485530547E-09</v>
      </c>
      <c r="AF68" s="6">
        <v>0.165</v>
      </c>
      <c r="AG68" s="6">
        <f t="shared" si="16"/>
        <v>7.958199356913184E-09</v>
      </c>
      <c r="AH68" s="6">
        <v>0.1665</v>
      </c>
      <c r="AI68" s="6">
        <f t="shared" si="17"/>
        <v>8.030546623794213E-09</v>
      </c>
      <c r="AJ68" s="6">
        <f t="shared" si="35"/>
        <v>7.89790996784566E-09</v>
      </c>
      <c r="AK68" s="6">
        <f t="shared" si="36"/>
        <v>1.2690785126597412E-10</v>
      </c>
    </row>
    <row r="69" spans="1:37" ht="12">
      <c r="A69" s="6">
        <v>0.1806</v>
      </c>
      <c r="B69" s="6">
        <f t="shared" si="18"/>
        <v>8.710610932475885E-09</v>
      </c>
      <c r="C69" s="6">
        <f t="shared" si="19"/>
        <v>7.343247588424452E-10</v>
      </c>
      <c r="D69" s="6">
        <v>0.1745</v>
      </c>
      <c r="E69" s="6">
        <f t="shared" si="20"/>
        <v>8.416398713826366E-09</v>
      </c>
      <c r="F69" s="6">
        <f t="shared" si="21"/>
        <v>4.401125401929264E-10</v>
      </c>
      <c r="G69" s="6">
        <v>0.183</v>
      </c>
      <c r="H69" s="6">
        <f t="shared" si="22"/>
        <v>8.826366559485531E-09</v>
      </c>
      <c r="I69" s="6">
        <f t="shared" si="23"/>
        <v>8.500803858520916E-10</v>
      </c>
      <c r="J69" s="6">
        <v>0.1804</v>
      </c>
      <c r="K69" s="6">
        <f t="shared" si="24"/>
        <v>8.70096463022508E-09</v>
      </c>
      <c r="L69" s="6">
        <f t="shared" si="25"/>
        <v>7.246784565916409E-10</v>
      </c>
      <c r="M69" s="6">
        <v>0.178</v>
      </c>
      <c r="N69" s="6">
        <f t="shared" si="26"/>
        <v>8.585209003215434E-09</v>
      </c>
      <c r="O69" s="6">
        <f t="shared" si="27"/>
        <v>6.089228295819946E-10</v>
      </c>
      <c r="P69" s="6">
        <v>0.174</v>
      </c>
      <c r="Q69" s="6">
        <f t="shared" si="28"/>
        <v>8.392282958199355E-09</v>
      </c>
      <c r="R69" s="6">
        <f t="shared" si="29"/>
        <v>4.1599678456591574E-10</v>
      </c>
      <c r="S69" s="6">
        <v>0.1747</v>
      </c>
      <c r="T69" s="6">
        <f t="shared" si="30"/>
        <v>8.42604501607717E-09</v>
      </c>
      <c r="U69" s="6">
        <f t="shared" si="31"/>
        <v>4.497588424437307E-10</v>
      </c>
      <c r="V69" s="6">
        <v>0.1768</v>
      </c>
      <c r="W69" s="6">
        <f t="shared" si="32"/>
        <v>8.527331189710612E-09</v>
      </c>
      <c r="X69" s="6">
        <f t="shared" si="33"/>
        <v>5.510450160771723E-10</v>
      </c>
      <c r="Y69" s="6">
        <f t="shared" si="34"/>
        <v>1.8731485964329129</v>
      </c>
      <c r="AB69" s="6">
        <v>0.162</v>
      </c>
      <c r="AC69" s="6">
        <f t="shared" si="14"/>
        <v>7.813504823151125E-09</v>
      </c>
      <c r="AD69" s="6">
        <v>0.1647</v>
      </c>
      <c r="AE69" s="6">
        <f t="shared" si="15"/>
        <v>7.943729903536978E-09</v>
      </c>
      <c r="AF69" s="6">
        <v>0.1667</v>
      </c>
      <c r="AG69" s="6">
        <f t="shared" si="16"/>
        <v>8.040192926045016E-09</v>
      </c>
      <c r="AH69" s="6">
        <v>0.1681</v>
      </c>
      <c r="AI69" s="6">
        <f t="shared" si="17"/>
        <v>8.107717041800642E-09</v>
      </c>
      <c r="AJ69" s="6">
        <f t="shared" si="35"/>
        <v>7.97628617363344E-09</v>
      </c>
      <c r="AK69" s="6">
        <f t="shared" si="36"/>
        <v>1.2769211003876555E-10</v>
      </c>
    </row>
    <row r="70" spans="1:37" ht="12">
      <c r="A70" s="6">
        <v>0.1819</v>
      </c>
      <c r="B70" s="6">
        <f t="shared" si="18"/>
        <v>8.77331189710611E-09</v>
      </c>
      <c r="C70" s="6">
        <f t="shared" si="19"/>
        <v>7.041800643086823E-10</v>
      </c>
      <c r="D70" s="6">
        <v>0.1766</v>
      </c>
      <c r="E70" s="6">
        <f t="shared" si="20"/>
        <v>8.517684887459807E-09</v>
      </c>
      <c r="F70" s="6">
        <f t="shared" si="21"/>
        <v>4.485530546623789E-10</v>
      </c>
      <c r="G70" s="6">
        <v>0.1853</v>
      </c>
      <c r="H70" s="6">
        <f t="shared" si="22"/>
        <v>8.937299035369775E-09</v>
      </c>
      <c r="I70" s="6">
        <f t="shared" si="23"/>
        <v>8.681672025723467E-10</v>
      </c>
      <c r="J70" s="6">
        <v>0.183</v>
      </c>
      <c r="K70" s="6">
        <f t="shared" si="24"/>
        <v>8.826366559485531E-09</v>
      </c>
      <c r="L70" s="6">
        <f t="shared" si="25"/>
        <v>7.572347266881025E-10</v>
      </c>
      <c r="M70" s="6">
        <v>0.1799</v>
      </c>
      <c r="N70" s="6">
        <f t="shared" si="26"/>
        <v>8.676848874598071E-09</v>
      </c>
      <c r="O70" s="6">
        <f t="shared" si="27"/>
        <v>6.077170418006428E-10</v>
      </c>
      <c r="P70" s="6">
        <v>0.1766</v>
      </c>
      <c r="Q70" s="6">
        <f t="shared" si="28"/>
        <v>8.517684887459807E-09</v>
      </c>
      <c r="R70" s="6">
        <f t="shared" si="29"/>
        <v>4.485530546623789E-10</v>
      </c>
      <c r="S70" s="6">
        <v>0.1769</v>
      </c>
      <c r="T70" s="6">
        <f t="shared" si="30"/>
        <v>8.532154340836014E-09</v>
      </c>
      <c r="U70" s="6">
        <f t="shared" si="31"/>
        <v>4.6302250803858533E-10</v>
      </c>
      <c r="V70" s="6">
        <v>0.1791</v>
      </c>
      <c r="W70" s="6">
        <f t="shared" si="32"/>
        <v>8.638263665594857E-09</v>
      </c>
      <c r="X70" s="6">
        <f t="shared" si="33"/>
        <v>5.69131832797429E-10</v>
      </c>
      <c r="Y70" s="6">
        <f t="shared" si="34"/>
        <v>1.8095003375869803</v>
      </c>
      <c r="AB70" s="6">
        <v>0.1637</v>
      </c>
      <c r="AC70" s="6">
        <f t="shared" si="14"/>
        <v>7.89549839228296E-09</v>
      </c>
      <c r="AD70" s="6">
        <v>0.1667</v>
      </c>
      <c r="AE70" s="6">
        <f t="shared" si="15"/>
        <v>8.040192926045016E-09</v>
      </c>
      <c r="AF70" s="6">
        <v>0.1688</v>
      </c>
      <c r="AG70" s="6">
        <f t="shared" si="16"/>
        <v>8.141479099678457E-09</v>
      </c>
      <c r="AH70" s="6">
        <v>0.17</v>
      </c>
      <c r="AI70" s="6">
        <f t="shared" si="17"/>
        <v>8.19935691318328E-09</v>
      </c>
      <c r="AJ70" s="6">
        <f t="shared" si="35"/>
        <v>8.069131832797428E-09</v>
      </c>
      <c r="AK70" s="6">
        <f t="shared" si="36"/>
        <v>1.3313993963185674E-10</v>
      </c>
    </row>
    <row r="71" spans="1:37" ht="12">
      <c r="A71" s="6">
        <v>0.1841</v>
      </c>
      <c r="B71" s="6">
        <f t="shared" si="18"/>
        <v>8.879421221864953E-09</v>
      </c>
      <c r="C71" s="6">
        <f t="shared" si="19"/>
        <v>7.282958199356913E-10</v>
      </c>
      <c r="D71" s="6">
        <v>0.1786</v>
      </c>
      <c r="E71" s="6">
        <f t="shared" si="20"/>
        <v>8.614147909967847E-09</v>
      </c>
      <c r="F71" s="6">
        <f t="shared" si="21"/>
        <v>4.6302250803858533E-10</v>
      </c>
      <c r="G71" s="6">
        <v>0.1874</v>
      </c>
      <c r="H71" s="6">
        <f t="shared" si="22"/>
        <v>9.038585209003215E-09</v>
      </c>
      <c r="I71" s="6">
        <f t="shared" si="23"/>
        <v>8.874598070739536E-10</v>
      </c>
      <c r="J71" s="6">
        <v>0.1851</v>
      </c>
      <c r="K71" s="6">
        <f t="shared" si="24"/>
        <v>8.92765273311897E-09</v>
      </c>
      <c r="L71" s="6">
        <f t="shared" si="25"/>
        <v>7.765273311897094E-10</v>
      </c>
      <c r="M71" s="6">
        <v>0.1818</v>
      </c>
      <c r="N71" s="6">
        <f t="shared" si="26"/>
        <v>8.768488745980707E-09</v>
      </c>
      <c r="O71" s="6">
        <f t="shared" si="27"/>
        <v>6.173633440514455E-10</v>
      </c>
      <c r="P71" s="6">
        <v>0.1787</v>
      </c>
      <c r="Q71" s="6">
        <f t="shared" si="28"/>
        <v>8.618971061093247E-09</v>
      </c>
      <c r="R71" s="6">
        <f t="shared" si="29"/>
        <v>4.678456591639858E-10</v>
      </c>
      <c r="S71" s="6">
        <v>0.1797</v>
      </c>
      <c r="T71" s="6">
        <f t="shared" si="30"/>
        <v>8.667202572347267E-09</v>
      </c>
      <c r="U71" s="6">
        <f t="shared" si="31"/>
        <v>5.160771704180055E-10</v>
      </c>
      <c r="V71" s="6">
        <v>0.1816</v>
      </c>
      <c r="W71" s="6">
        <f t="shared" si="32"/>
        <v>8.758842443729904E-09</v>
      </c>
      <c r="X71" s="6">
        <f t="shared" si="33"/>
        <v>6.077170418006428E-10</v>
      </c>
      <c r="Y71" s="6">
        <f t="shared" si="34"/>
        <v>1.7486194186488446</v>
      </c>
      <c r="AB71" s="6">
        <v>0.1654</v>
      </c>
      <c r="AC71" s="6">
        <f t="shared" si="14"/>
        <v>7.977491961414791E-09</v>
      </c>
      <c r="AD71" s="6">
        <v>0.1683</v>
      </c>
      <c r="AE71" s="6">
        <f t="shared" si="15"/>
        <v>8.117363344051448E-09</v>
      </c>
      <c r="AF71" s="6">
        <v>0.1704</v>
      </c>
      <c r="AG71" s="6">
        <f t="shared" si="16"/>
        <v>8.218649517684888E-09</v>
      </c>
      <c r="AH71" s="6">
        <v>0.1719</v>
      </c>
      <c r="AI71" s="6">
        <f t="shared" si="17"/>
        <v>8.290996784565917E-09</v>
      </c>
      <c r="AJ71" s="6">
        <f t="shared" si="35"/>
        <v>8.151125401929261E-09</v>
      </c>
      <c r="AK71" s="6">
        <f t="shared" si="36"/>
        <v>1.3590677945597133E-10</v>
      </c>
    </row>
    <row r="72" spans="1:37" ht="12">
      <c r="A72" s="6">
        <v>0.1866</v>
      </c>
      <c r="B72" s="6">
        <f t="shared" si="18"/>
        <v>9E-09</v>
      </c>
      <c r="C72" s="6">
        <f t="shared" si="19"/>
        <v>7.524115755627003E-10</v>
      </c>
      <c r="D72" s="6">
        <v>0.1811</v>
      </c>
      <c r="E72" s="6">
        <f t="shared" si="20"/>
        <v>8.734726688102895E-09</v>
      </c>
      <c r="F72" s="6">
        <f t="shared" si="21"/>
        <v>4.87138263665596E-10</v>
      </c>
      <c r="G72" s="6">
        <v>0.1902</v>
      </c>
      <c r="H72" s="6">
        <f t="shared" si="22"/>
        <v>9.17363344051447E-09</v>
      </c>
      <c r="I72" s="6">
        <f t="shared" si="23"/>
        <v>9.260450160771707E-10</v>
      </c>
      <c r="J72" s="6">
        <v>0.1874</v>
      </c>
      <c r="K72" s="6">
        <f t="shared" si="24"/>
        <v>9.038585209003215E-09</v>
      </c>
      <c r="L72" s="6">
        <f t="shared" si="25"/>
        <v>7.909967845659158E-10</v>
      </c>
      <c r="M72" s="6">
        <v>0.1877</v>
      </c>
      <c r="N72" s="6">
        <f t="shared" si="26"/>
        <v>9.053054662379421E-09</v>
      </c>
      <c r="O72" s="6">
        <f t="shared" si="27"/>
        <v>8.054662379421222E-10</v>
      </c>
      <c r="P72" s="6">
        <v>0.1812</v>
      </c>
      <c r="Q72" s="6">
        <f t="shared" si="28"/>
        <v>8.739549839228296E-09</v>
      </c>
      <c r="R72" s="6">
        <f t="shared" si="29"/>
        <v>4.919614147909965E-10</v>
      </c>
      <c r="S72" s="6">
        <v>0.1821</v>
      </c>
      <c r="T72" s="6">
        <f t="shared" si="30"/>
        <v>8.782958199356913E-09</v>
      </c>
      <c r="U72" s="6">
        <f t="shared" si="31"/>
        <v>5.353697749196141E-10</v>
      </c>
      <c r="V72" s="6">
        <v>0.1837</v>
      </c>
      <c r="W72" s="6">
        <f t="shared" si="32"/>
        <v>8.860128617363344E-09</v>
      </c>
      <c r="X72" s="6">
        <f t="shared" si="33"/>
        <v>6.12540192926045E-10</v>
      </c>
      <c r="Y72" s="6">
        <f t="shared" si="34"/>
        <v>1.854568408003272</v>
      </c>
      <c r="AB72" s="6">
        <v>0.1671</v>
      </c>
      <c r="AC72" s="6">
        <f t="shared" si="14"/>
        <v>8.059485530546624E-09</v>
      </c>
      <c r="AD72" s="6">
        <v>0.1704</v>
      </c>
      <c r="AE72" s="6">
        <f t="shared" si="15"/>
        <v>8.218649517684888E-09</v>
      </c>
      <c r="AF72" s="6">
        <v>0.1724</v>
      </c>
      <c r="AG72" s="6">
        <f t="shared" si="16"/>
        <v>8.315112540192926E-09</v>
      </c>
      <c r="AH72" s="6">
        <v>0.1741</v>
      </c>
      <c r="AI72" s="6">
        <f t="shared" si="17"/>
        <v>8.39710610932476E-09</v>
      </c>
      <c r="AJ72" s="6">
        <f t="shared" si="35"/>
        <v>8.2475884244373E-09</v>
      </c>
      <c r="AK72" s="6">
        <f t="shared" si="36"/>
        <v>1.4506918271040184E-10</v>
      </c>
    </row>
    <row r="73" spans="1:37" ht="12">
      <c r="A73" s="6">
        <v>0.1886</v>
      </c>
      <c r="B73" s="6">
        <f t="shared" si="18"/>
        <v>9.096463022508037E-09</v>
      </c>
      <c r="C73" s="6">
        <f t="shared" si="19"/>
        <v>7.692926045016053E-10</v>
      </c>
      <c r="D73" s="6">
        <v>0.1826</v>
      </c>
      <c r="E73" s="6">
        <f t="shared" si="20"/>
        <v>8.807073954983924E-09</v>
      </c>
      <c r="F73" s="6">
        <f t="shared" si="21"/>
        <v>4.79903536977492E-10</v>
      </c>
      <c r="G73" s="6">
        <v>0.1924</v>
      </c>
      <c r="H73" s="6">
        <f t="shared" si="22"/>
        <v>9.27974276527331E-09</v>
      </c>
      <c r="I73" s="6">
        <f t="shared" si="23"/>
        <v>9.525723472668783E-10</v>
      </c>
      <c r="J73" s="6">
        <v>0.19</v>
      </c>
      <c r="K73" s="6">
        <f t="shared" si="24"/>
        <v>9.163987138263666E-09</v>
      </c>
      <c r="L73" s="6">
        <f t="shared" si="25"/>
        <v>8.368167202572336E-10</v>
      </c>
      <c r="M73" s="6">
        <v>0.1906</v>
      </c>
      <c r="N73" s="6">
        <f t="shared" si="26"/>
        <v>9.192926045016078E-09</v>
      </c>
      <c r="O73" s="6">
        <f t="shared" si="27"/>
        <v>8.657556270096464E-10</v>
      </c>
      <c r="P73" s="6">
        <v>0.1833</v>
      </c>
      <c r="Q73" s="6">
        <f t="shared" si="28"/>
        <v>8.840836012861737E-09</v>
      </c>
      <c r="R73" s="6">
        <f t="shared" si="29"/>
        <v>5.136655948553053E-10</v>
      </c>
      <c r="S73" s="6">
        <v>0.1842</v>
      </c>
      <c r="T73" s="6">
        <f t="shared" si="30"/>
        <v>8.884244372990355E-09</v>
      </c>
      <c r="U73" s="6">
        <f t="shared" si="31"/>
        <v>5.570739549839229E-10</v>
      </c>
      <c r="V73" s="6">
        <v>0.186</v>
      </c>
      <c r="W73" s="6">
        <f t="shared" si="32"/>
        <v>8.971061093247588E-09</v>
      </c>
      <c r="X73" s="6">
        <f t="shared" si="33"/>
        <v>6.438906752411564E-10</v>
      </c>
      <c r="Y73" s="6">
        <f t="shared" si="34"/>
        <v>1.9699471220899152</v>
      </c>
      <c r="AB73" s="6">
        <v>0.1687</v>
      </c>
      <c r="AC73" s="6">
        <f t="shared" si="14"/>
        <v>8.136655948553055E-09</v>
      </c>
      <c r="AD73" s="6">
        <v>0.1719</v>
      </c>
      <c r="AE73" s="6">
        <f t="shared" si="15"/>
        <v>8.290996784565917E-09</v>
      </c>
      <c r="AF73" s="6">
        <v>0.1741</v>
      </c>
      <c r="AG73" s="6">
        <f t="shared" si="16"/>
        <v>8.39710610932476E-09</v>
      </c>
      <c r="AH73" s="6">
        <v>0.1759</v>
      </c>
      <c r="AI73" s="6">
        <f t="shared" si="17"/>
        <v>8.483922829581992E-09</v>
      </c>
      <c r="AJ73" s="6">
        <f t="shared" si="35"/>
        <v>8.327170418006432E-09</v>
      </c>
      <c r="AK73" s="6">
        <f t="shared" si="36"/>
        <v>1.4951768488740088E-10</v>
      </c>
    </row>
    <row r="74" spans="1:37" ht="12">
      <c r="A74" s="6">
        <v>0.1909</v>
      </c>
      <c r="B74" s="6">
        <f t="shared" si="18"/>
        <v>9.207395498392282E-09</v>
      </c>
      <c r="C74" s="6">
        <f t="shared" si="19"/>
        <v>7.934083601286144E-10</v>
      </c>
      <c r="D74" s="6">
        <v>0.1846</v>
      </c>
      <c r="E74" s="6">
        <f t="shared" si="20"/>
        <v>8.90353697749196E-09</v>
      </c>
      <c r="F74" s="6">
        <f t="shared" si="21"/>
        <v>4.89549839228293E-10</v>
      </c>
      <c r="G74" s="6">
        <v>0.1944</v>
      </c>
      <c r="H74" s="6">
        <f t="shared" si="22"/>
        <v>9.37620578778135E-09</v>
      </c>
      <c r="I74" s="6">
        <f t="shared" si="23"/>
        <v>9.622186495176826E-10</v>
      </c>
      <c r="J74" s="6">
        <v>0.1921</v>
      </c>
      <c r="K74" s="6">
        <f t="shared" si="24"/>
        <v>9.265273311897106E-09</v>
      </c>
      <c r="L74" s="6">
        <f t="shared" si="25"/>
        <v>8.512861736334384E-10</v>
      </c>
      <c r="M74" s="6">
        <v>0.1943</v>
      </c>
      <c r="N74" s="6">
        <f t="shared" si="26"/>
        <v>9.37138263665595E-09</v>
      </c>
      <c r="O74" s="6">
        <f t="shared" si="27"/>
        <v>9.57395498392282E-10</v>
      </c>
      <c r="P74" s="6">
        <v>0.1855</v>
      </c>
      <c r="Q74" s="6">
        <f t="shared" si="28"/>
        <v>8.946945337620578E-09</v>
      </c>
      <c r="R74" s="6">
        <f t="shared" si="29"/>
        <v>5.329581993569105E-10</v>
      </c>
      <c r="S74" s="6">
        <v>0.1867</v>
      </c>
      <c r="T74" s="6">
        <f t="shared" si="30"/>
        <v>9.004823151125402E-09</v>
      </c>
      <c r="U74" s="6">
        <f t="shared" si="31"/>
        <v>5.908360128617345E-10</v>
      </c>
      <c r="V74" s="6">
        <v>0.1887</v>
      </c>
      <c r="W74" s="6">
        <f t="shared" si="32"/>
        <v>9.101286173633443E-09</v>
      </c>
      <c r="X74" s="6">
        <f t="shared" si="33"/>
        <v>6.872990353697756E-10</v>
      </c>
      <c r="Y74" s="6">
        <f t="shared" si="34"/>
        <v>2.0332078356366337</v>
      </c>
      <c r="AB74" s="6">
        <v>0.1706</v>
      </c>
      <c r="AC74" s="6">
        <f t="shared" si="14"/>
        <v>8.228295819935692E-09</v>
      </c>
      <c r="AD74" s="6">
        <v>0.1737</v>
      </c>
      <c r="AE74" s="6">
        <f t="shared" si="15"/>
        <v>8.377813504823152E-09</v>
      </c>
      <c r="AF74" s="6">
        <v>0.1758</v>
      </c>
      <c r="AG74" s="6">
        <f t="shared" si="16"/>
        <v>8.479099678456594E-09</v>
      </c>
      <c r="AH74" s="6">
        <v>0.1777</v>
      </c>
      <c r="AI74" s="6">
        <f t="shared" si="17"/>
        <v>8.570739549839229E-09</v>
      </c>
      <c r="AJ74" s="6">
        <f t="shared" si="35"/>
        <v>8.413987138263667E-09</v>
      </c>
      <c r="AK74" s="6">
        <f t="shared" si="36"/>
        <v>1.4674326660730992E-10</v>
      </c>
    </row>
    <row r="75" spans="1:37" ht="12">
      <c r="A75" s="6">
        <v>0.1934</v>
      </c>
      <c r="B75" s="6">
        <f t="shared" si="18"/>
        <v>9.327974276527332E-09</v>
      </c>
      <c r="C75" s="6">
        <f t="shared" si="19"/>
        <v>8.259646302250809E-10</v>
      </c>
      <c r="D75" s="6">
        <v>0.1865</v>
      </c>
      <c r="E75" s="6">
        <f t="shared" si="20"/>
        <v>8.995176848874597E-09</v>
      </c>
      <c r="F75" s="6">
        <f t="shared" si="21"/>
        <v>4.931672025723466E-10</v>
      </c>
      <c r="G75" s="6">
        <v>0.1964</v>
      </c>
      <c r="H75" s="6">
        <f t="shared" si="22"/>
        <v>9.472668810289389E-09</v>
      </c>
      <c r="I75" s="6">
        <f t="shared" si="23"/>
        <v>9.706591639871384E-10</v>
      </c>
      <c r="J75" s="6">
        <v>0.194</v>
      </c>
      <c r="K75" s="6">
        <f t="shared" si="24"/>
        <v>9.356913183279743E-09</v>
      </c>
      <c r="L75" s="6">
        <f t="shared" si="25"/>
        <v>8.54903536977492E-10</v>
      </c>
      <c r="M75" s="6">
        <v>0.193</v>
      </c>
      <c r="N75" s="6">
        <f t="shared" si="26"/>
        <v>9.308681672025723E-09</v>
      </c>
      <c r="O75" s="6">
        <f t="shared" si="27"/>
        <v>8.066720257234723E-10</v>
      </c>
      <c r="P75" s="6">
        <v>0.1874</v>
      </c>
      <c r="Q75" s="6">
        <f t="shared" si="28"/>
        <v>9.038585209003215E-09</v>
      </c>
      <c r="R75" s="6">
        <f t="shared" si="29"/>
        <v>5.365755627009642E-10</v>
      </c>
      <c r="S75" s="6">
        <v>0.1888</v>
      </c>
      <c r="T75" s="6">
        <f t="shared" si="30"/>
        <v>9.106109324758842E-09</v>
      </c>
      <c r="U75" s="6">
        <f t="shared" si="31"/>
        <v>6.040996784565908E-10</v>
      </c>
      <c r="V75" s="6">
        <v>0.1913</v>
      </c>
      <c r="W75" s="6">
        <f t="shared" si="32"/>
        <v>9.22668810289389E-09</v>
      </c>
      <c r="X75" s="6">
        <f t="shared" si="33"/>
        <v>7.246784565916393E-10</v>
      </c>
      <c r="Y75" s="6">
        <f t="shared" si="34"/>
        <v>1.8219491594714123</v>
      </c>
      <c r="AB75" s="6">
        <v>0.1724</v>
      </c>
      <c r="AC75" s="6">
        <f t="shared" si="14"/>
        <v>8.315112540192926E-09</v>
      </c>
      <c r="AD75" s="6">
        <v>0.1755</v>
      </c>
      <c r="AE75" s="6">
        <f t="shared" si="15"/>
        <v>8.464630225080385E-09</v>
      </c>
      <c r="AF75" s="6">
        <v>0.1777</v>
      </c>
      <c r="AG75" s="6">
        <f t="shared" si="16"/>
        <v>8.570739549839229E-09</v>
      </c>
      <c r="AH75" s="6">
        <v>0.1795</v>
      </c>
      <c r="AI75" s="6">
        <f t="shared" si="17"/>
        <v>8.657556270096463E-09</v>
      </c>
      <c r="AJ75" s="6">
        <f t="shared" si="35"/>
        <v>8.50200964630225E-09</v>
      </c>
      <c r="AK75" s="6">
        <f t="shared" si="36"/>
        <v>1.4747463196194056E-10</v>
      </c>
    </row>
    <row r="76" spans="1:37" ht="12">
      <c r="A76" s="6">
        <v>0.1956</v>
      </c>
      <c r="B76" s="6">
        <f t="shared" si="18"/>
        <v>9.434083601286174E-09</v>
      </c>
      <c r="C76" s="6">
        <f t="shared" si="19"/>
        <v>8.356109324758835E-10</v>
      </c>
      <c r="D76" s="6">
        <v>0.1883</v>
      </c>
      <c r="E76" s="6">
        <f t="shared" si="20"/>
        <v>9.081993569131833E-09</v>
      </c>
      <c r="F76" s="6">
        <f t="shared" si="21"/>
        <v>4.835209003215423E-10</v>
      </c>
      <c r="G76" s="6">
        <v>0.1983</v>
      </c>
      <c r="H76" s="6">
        <f t="shared" si="22"/>
        <v>9.564308681672026E-09</v>
      </c>
      <c r="I76" s="6">
        <f t="shared" si="23"/>
        <v>9.658360128617362E-10</v>
      </c>
      <c r="J76" s="6">
        <v>0.1963</v>
      </c>
      <c r="K76" s="6">
        <f t="shared" si="24"/>
        <v>9.467845659163987E-09</v>
      </c>
      <c r="L76" s="6">
        <f t="shared" si="25"/>
        <v>8.693729903536968E-10</v>
      </c>
      <c r="M76" s="6">
        <v>0.1966</v>
      </c>
      <c r="N76" s="6">
        <f t="shared" si="26"/>
        <v>9.482315112540192E-09</v>
      </c>
      <c r="O76" s="6">
        <f t="shared" si="27"/>
        <v>8.838424437299016E-10</v>
      </c>
      <c r="P76" s="6">
        <v>0.1897</v>
      </c>
      <c r="Q76" s="6">
        <f t="shared" si="28"/>
        <v>9.149517684887459E-09</v>
      </c>
      <c r="R76" s="6">
        <f t="shared" si="29"/>
        <v>5.51045016077169E-10</v>
      </c>
      <c r="S76" s="6">
        <v>0.1912</v>
      </c>
      <c r="T76" s="6">
        <f t="shared" si="30"/>
        <v>9.22186495176849E-09</v>
      </c>
      <c r="U76" s="6">
        <f t="shared" si="31"/>
        <v>6.233922829581994E-10</v>
      </c>
      <c r="V76" s="6">
        <v>0.1936</v>
      </c>
      <c r="W76" s="6">
        <f t="shared" si="32"/>
        <v>9.337620578778134E-09</v>
      </c>
      <c r="X76" s="6">
        <f t="shared" si="33"/>
        <v>7.39147909967844E-10</v>
      </c>
      <c r="Y76" s="6">
        <f t="shared" si="34"/>
        <v>1.8650883301815218</v>
      </c>
      <c r="AB76" s="6">
        <v>0.1741</v>
      </c>
      <c r="AC76" s="6">
        <f t="shared" si="14"/>
        <v>8.39710610932476E-09</v>
      </c>
      <c r="AD76" s="6">
        <v>0.1772</v>
      </c>
      <c r="AE76" s="6">
        <f t="shared" si="15"/>
        <v>8.54662379421222E-09</v>
      </c>
      <c r="AF76" s="6">
        <v>0.1796</v>
      </c>
      <c r="AG76" s="6">
        <f t="shared" si="16"/>
        <v>8.662379421221865E-09</v>
      </c>
      <c r="AH76" s="6">
        <v>0.1822</v>
      </c>
      <c r="AI76" s="6">
        <f t="shared" si="17"/>
        <v>8.787781350482315E-09</v>
      </c>
      <c r="AJ76" s="6">
        <f t="shared" si="35"/>
        <v>8.59847266881029E-09</v>
      </c>
      <c r="AK76" s="6">
        <f t="shared" si="36"/>
        <v>1.6649188872766274E-10</v>
      </c>
    </row>
    <row r="77" spans="1:37" ht="12">
      <c r="A77" s="6">
        <v>0.1977</v>
      </c>
      <c r="B77" s="6">
        <f t="shared" si="18"/>
        <v>9.535369774919614E-09</v>
      </c>
      <c r="C77" s="6">
        <f t="shared" si="19"/>
        <v>8.621382636655961E-10</v>
      </c>
      <c r="D77" s="6">
        <v>0.1905</v>
      </c>
      <c r="E77" s="6">
        <f t="shared" si="20"/>
        <v>9.188102893890675E-09</v>
      </c>
      <c r="F77" s="6">
        <f t="shared" si="21"/>
        <v>5.148713826366571E-10</v>
      </c>
      <c r="G77" s="6">
        <v>0.2015</v>
      </c>
      <c r="H77" s="6">
        <f t="shared" si="22"/>
        <v>9.718649517684888E-09</v>
      </c>
      <c r="I77" s="6">
        <f t="shared" si="23"/>
        <v>1.0454180064308707E-09</v>
      </c>
      <c r="J77" s="6">
        <v>0.1984</v>
      </c>
      <c r="K77" s="6">
        <f t="shared" si="24"/>
        <v>9.569131832797427E-09</v>
      </c>
      <c r="L77" s="6">
        <f t="shared" si="25"/>
        <v>8.959003215434094E-10</v>
      </c>
      <c r="M77" s="6">
        <v>0.1992</v>
      </c>
      <c r="N77" s="6">
        <f t="shared" si="26"/>
        <v>9.607717041800642E-09</v>
      </c>
      <c r="O77" s="6">
        <f t="shared" si="27"/>
        <v>9.344855305466248E-10</v>
      </c>
      <c r="P77" s="6">
        <v>0.1918</v>
      </c>
      <c r="Q77" s="6">
        <f t="shared" si="28"/>
        <v>9.250803858520902E-09</v>
      </c>
      <c r="R77" s="6">
        <f t="shared" si="29"/>
        <v>5.775723472668849E-10</v>
      </c>
      <c r="S77" s="6">
        <v>0.194</v>
      </c>
      <c r="T77" s="6">
        <f t="shared" si="30"/>
        <v>9.356913183279743E-09</v>
      </c>
      <c r="U77" s="6">
        <f t="shared" si="31"/>
        <v>6.836816720257253E-10</v>
      </c>
      <c r="V77" s="6">
        <v>0.1958</v>
      </c>
      <c r="W77" s="6">
        <f t="shared" si="32"/>
        <v>9.443729903536976E-09</v>
      </c>
      <c r="X77" s="6">
        <f t="shared" si="33"/>
        <v>7.704983922829588E-10</v>
      </c>
      <c r="Y77" s="6">
        <f t="shared" si="34"/>
        <v>1.9365967283468541</v>
      </c>
      <c r="AB77" s="6">
        <v>0.1754</v>
      </c>
      <c r="AC77" s="6">
        <f t="shared" si="14"/>
        <v>8.459807073954983E-09</v>
      </c>
      <c r="AD77" s="6">
        <v>0.179</v>
      </c>
      <c r="AE77" s="6">
        <f t="shared" si="15"/>
        <v>8.633440514469452E-09</v>
      </c>
      <c r="AF77" s="6">
        <v>0.1813</v>
      </c>
      <c r="AG77" s="6">
        <f t="shared" si="16"/>
        <v>8.744372990353696E-09</v>
      </c>
      <c r="AH77" s="6">
        <v>0.1836</v>
      </c>
      <c r="AI77" s="6">
        <f t="shared" si="17"/>
        <v>8.855305466237942E-09</v>
      </c>
      <c r="AJ77" s="6">
        <f t="shared" si="35"/>
        <v>8.673231511254018E-09</v>
      </c>
      <c r="AK77" s="6">
        <f t="shared" si="36"/>
        <v>1.6866668214119896E-10</v>
      </c>
    </row>
    <row r="78" spans="1:37" ht="12">
      <c r="A78" s="6">
        <v>0.2</v>
      </c>
      <c r="B78" s="6">
        <f t="shared" si="18"/>
        <v>9.64630225080386E-09</v>
      </c>
      <c r="C78" s="6">
        <f t="shared" si="19"/>
        <v>8.766077170418025E-10</v>
      </c>
      <c r="D78" s="6">
        <v>0.1923</v>
      </c>
      <c r="E78" s="6">
        <f t="shared" si="20"/>
        <v>9.27491961414791E-09</v>
      </c>
      <c r="F78" s="6">
        <f t="shared" si="21"/>
        <v>5.052250803858528E-10</v>
      </c>
      <c r="G78" s="6">
        <v>0.2034</v>
      </c>
      <c r="H78" s="6">
        <f t="shared" si="22"/>
        <v>9.810289389067524E-09</v>
      </c>
      <c r="I78" s="6">
        <f t="shared" si="23"/>
        <v>1.0405948553054669E-09</v>
      </c>
      <c r="J78" s="6">
        <v>0.1998</v>
      </c>
      <c r="K78" s="6">
        <f t="shared" si="24"/>
        <v>9.636655948553054E-09</v>
      </c>
      <c r="L78" s="6">
        <f t="shared" si="25"/>
        <v>8.669614147909966E-10</v>
      </c>
      <c r="M78" s="6">
        <v>0.1972</v>
      </c>
      <c r="N78" s="6">
        <f t="shared" si="26"/>
        <v>9.511254019292605E-09</v>
      </c>
      <c r="O78" s="6">
        <f t="shared" si="27"/>
        <v>7.415594855305476E-10</v>
      </c>
      <c r="P78" s="6">
        <v>0.1944</v>
      </c>
      <c r="Q78" s="6">
        <f t="shared" si="28"/>
        <v>9.37620578778135E-09</v>
      </c>
      <c r="R78" s="6">
        <f t="shared" si="29"/>
        <v>6.065112540192927E-10</v>
      </c>
      <c r="S78" s="6">
        <v>0.1959</v>
      </c>
      <c r="T78" s="6">
        <f t="shared" si="30"/>
        <v>9.448553054662378E-09</v>
      </c>
      <c r="U78" s="6">
        <f t="shared" si="31"/>
        <v>6.788585209003215E-10</v>
      </c>
      <c r="V78" s="6">
        <v>0.1983</v>
      </c>
      <c r="W78" s="6">
        <f t="shared" si="32"/>
        <v>9.564308681672026E-09</v>
      </c>
      <c r="X78" s="6">
        <f t="shared" si="33"/>
        <v>7.946141479099695E-10</v>
      </c>
      <c r="Y78" s="6">
        <f t="shared" si="34"/>
        <v>1.7740860130385303</v>
      </c>
      <c r="AB78" s="6">
        <v>0.1772</v>
      </c>
      <c r="AC78" s="6">
        <f t="shared" si="14"/>
        <v>8.54662379421222E-09</v>
      </c>
      <c r="AD78" s="6">
        <v>0.1807</v>
      </c>
      <c r="AE78" s="6">
        <f t="shared" si="15"/>
        <v>8.715434083601287E-09</v>
      </c>
      <c r="AF78" s="6">
        <v>0.1829</v>
      </c>
      <c r="AG78" s="6">
        <f t="shared" si="16"/>
        <v>8.821543408360129E-09</v>
      </c>
      <c r="AH78" s="6">
        <v>0.1865</v>
      </c>
      <c r="AI78" s="6">
        <f t="shared" si="17"/>
        <v>8.995176848874597E-09</v>
      </c>
      <c r="AJ78" s="6">
        <f t="shared" si="35"/>
        <v>8.769694533762057E-09</v>
      </c>
      <c r="AK78" s="6">
        <f t="shared" si="36"/>
        <v>1.8818017210523905E-10</v>
      </c>
    </row>
    <row r="79" spans="1:37" ht="12">
      <c r="A79" s="6">
        <v>0.2022</v>
      </c>
      <c r="B79" s="6">
        <f t="shared" si="18"/>
        <v>9.752411575562702E-09</v>
      </c>
      <c r="C79" s="6">
        <f t="shared" si="19"/>
        <v>8.886655948553053E-10</v>
      </c>
      <c r="D79" s="6">
        <v>0.1945</v>
      </c>
      <c r="E79" s="6">
        <f t="shared" si="20"/>
        <v>9.381028938906753E-09</v>
      </c>
      <c r="F79" s="6">
        <f t="shared" si="21"/>
        <v>5.172829581993573E-10</v>
      </c>
      <c r="G79" s="6">
        <v>0.2053</v>
      </c>
      <c r="H79" s="6">
        <f t="shared" si="22"/>
        <v>9.901929260450161E-09</v>
      </c>
      <c r="I79" s="6">
        <f t="shared" si="23"/>
        <v>1.038183279742765E-09</v>
      </c>
      <c r="J79" s="6">
        <v>0.2024</v>
      </c>
      <c r="K79" s="6">
        <f t="shared" si="24"/>
        <v>9.762057877813504E-09</v>
      </c>
      <c r="L79" s="6">
        <f t="shared" si="25"/>
        <v>8.98311897106108E-10</v>
      </c>
      <c r="M79" s="6">
        <v>0.1999</v>
      </c>
      <c r="N79" s="6">
        <f t="shared" si="26"/>
        <v>9.641479099678457E-09</v>
      </c>
      <c r="O79" s="6">
        <f t="shared" si="27"/>
        <v>7.777331189710611E-10</v>
      </c>
      <c r="P79" s="6">
        <v>0.1963</v>
      </c>
      <c r="Q79" s="6">
        <f t="shared" si="28"/>
        <v>9.467845659163987E-09</v>
      </c>
      <c r="R79" s="6">
        <f t="shared" si="29"/>
        <v>6.040996784565908E-10</v>
      </c>
      <c r="S79" s="6">
        <v>0.1986</v>
      </c>
      <c r="T79" s="6">
        <f t="shared" si="30"/>
        <v>9.578778135048231E-09</v>
      </c>
      <c r="U79" s="6">
        <f t="shared" si="31"/>
        <v>7.15032154340835E-10</v>
      </c>
      <c r="V79" s="6">
        <v>0.2004</v>
      </c>
      <c r="W79" s="6">
        <f t="shared" si="32"/>
        <v>9.665594855305466E-09</v>
      </c>
      <c r="X79" s="6">
        <f t="shared" si="33"/>
        <v>8.018488745980702E-10</v>
      </c>
      <c r="Y79" s="6">
        <f t="shared" si="34"/>
        <v>1.740098374620203</v>
      </c>
      <c r="AB79" s="6">
        <v>0.1791</v>
      </c>
      <c r="AC79" s="6">
        <f t="shared" si="14"/>
        <v>8.638263665594857E-09</v>
      </c>
      <c r="AD79" s="6">
        <v>0.1826</v>
      </c>
      <c r="AE79" s="6">
        <f t="shared" si="15"/>
        <v>8.807073954983924E-09</v>
      </c>
      <c r="AF79" s="6">
        <v>0.1846</v>
      </c>
      <c r="AG79" s="6">
        <f t="shared" si="16"/>
        <v>8.90353697749196E-09</v>
      </c>
      <c r="AH79" s="6">
        <v>0.1888</v>
      </c>
      <c r="AI79" s="6">
        <f t="shared" si="17"/>
        <v>9.106109324758842E-09</v>
      </c>
      <c r="AJ79" s="6">
        <f t="shared" si="35"/>
        <v>8.863745980707396E-09</v>
      </c>
      <c r="AK79" s="6">
        <f t="shared" si="36"/>
        <v>1.9525821100360107E-10</v>
      </c>
    </row>
    <row r="80" spans="1:37" ht="12">
      <c r="A80" s="6">
        <v>0.2043</v>
      </c>
      <c r="B80" s="6">
        <f t="shared" si="18"/>
        <v>9.853697749196141E-09</v>
      </c>
      <c r="C80" s="6">
        <f t="shared" si="19"/>
        <v>9.284565916398709E-10</v>
      </c>
      <c r="D80" s="6">
        <v>0.1963</v>
      </c>
      <c r="E80" s="6">
        <f t="shared" si="20"/>
        <v>9.467845659163987E-09</v>
      </c>
      <c r="F80" s="6">
        <f t="shared" si="21"/>
        <v>5.426045016077165E-10</v>
      </c>
      <c r="G80" s="6">
        <v>0.2078</v>
      </c>
      <c r="H80" s="6">
        <f t="shared" si="22"/>
        <v>1.0022508038585208E-08</v>
      </c>
      <c r="I80" s="6">
        <f t="shared" si="23"/>
        <v>1.0972668810289374E-09</v>
      </c>
      <c r="J80" s="6">
        <v>0.2045</v>
      </c>
      <c r="K80" s="6">
        <f t="shared" si="24"/>
        <v>9.863344051446944E-09</v>
      </c>
      <c r="L80" s="6">
        <f t="shared" si="25"/>
        <v>9.381028938906735E-10</v>
      </c>
      <c r="M80" s="6">
        <v>0.2019</v>
      </c>
      <c r="N80" s="6">
        <f t="shared" si="26"/>
        <v>9.737942122186497E-09</v>
      </c>
      <c r="O80" s="6">
        <f t="shared" si="27"/>
        <v>8.127009646302262E-10</v>
      </c>
      <c r="P80" s="6">
        <v>0.199</v>
      </c>
      <c r="Q80" s="6">
        <f t="shared" si="28"/>
        <v>9.59807073954984E-09</v>
      </c>
      <c r="R80" s="6">
        <f t="shared" si="29"/>
        <v>6.728295819935692E-10</v>
      </c>
      <c r="S80" s="6">
        <v>0.2005</v>
      </c>
      <c r="T80" s="6">
        <f t="shared" si="30"/>
        <v>9.670418006430867E-09</v>
      </c>
      <c r="U80" s="6">
        <f t="shared" si="31"/>
        <v>7.451768488745963E-10</v>
      </c>
      <c r="V80" s="6">
        <v>0.2023</v>
      </c>
      <c r="W80" s="6">
        <f t="shared" si="32"/>
        <v>9.757234726688104E-09</v>
      </c>
      <c r="X80" s="6">
        <f t="shared" si="33"/>
        <v>8.319935691318331E-10</v>
      </c>
      <c r="Y80" s="6">
        <f t="shared" si="34"/>
        <v>1.7642998242534034</v>
      </c>
      <c r="AB80" s="6">
        <v>0.1806</v>
      </c>
      <c r="AC80" s="6">
        <f t="shared" si="14"/>
        <v>8.710610932475885E-09</v>
      </c>
      <c r="AD80" s="6">
        <v>0.1842</v>
      </c>
      <c r="AE80" s="6">
        <f t="shared" si="15"/>
        <v>8.884244372990355E-09</v>
      </c>
      <c r="AF80" s="6">
        <v>0.1865</v>
      </c>
      <c r="AG80" s="6">
        <f t="shared" si="16"/>
        <v>8.995176848874597E-09</v>
      </c>
      <c r="AH80" s="6">
        <v>0.1889</v>
      </c>
      <c r="AI80" s="6">
        <f t="shared" si="17"/>
        <v>9.110932475884245E-09</v>
      </c>
      <c r="AJ80" s="6">
        <f t="shared" si="35"/>
        <v>8.92524115755627E-09</v>
      </c>
      <c r="AK80" s="6">
        <f t="shared" si="36"/>
        <v>1.7041042269115568E-10</v>
      </c>
    </row>
    <row r="81" spans="1:37" ht="12">
      <c r="A81" s="6">
        <v>0.2066</v>
      </c>
      <c r="B81" s="6">
        <f t="shared" si="18"/>
        <v>9.964630225080387E-09</v>
      </c>
      <c r="C81" s="6">
        <f t="shared" si="19"/>
        <v>9.586012861736339E-10</v>
      </c>
      <c r="D81" s="6">
        <v>0.1979</v>
      </c>
      <c r="E81" s="6">
        <f t="shared" si="20"/>
        <v>9.54501607717042E-09</v>
      </c>
      <c r="F81" s="6">
        <f t="shared" si="21"/>
        <v>5.389871382636661E-10</v>
      </c>
      <c r="G81" s="6">
        <v>0.2096</v>
      </c>
      <c r="H81" s="6">
        <f t="shared" si="22"/>
        <v>1.0109324758842445E-08</v>
      </c>
      <c r="I81" s="6">
        <f t="shared" si="23"/>
        <v>1.1032958199356914E-09</v>
      </c>
      <c r="J81" s="6">
        <v>0.2068</v>
      </c>
      <c r="K81" s="6">
        <f t="shared" si="24"/>
        <v>9.974276527331192E-09</v>
      </c>
      <c r="L81" s="6">
        <f t="shared" si="25"/>
        <v>9.682475884244381E-10</v>
      </c>
      <c r="M81" s="6">
        <v>0.2044</v>
      </c>
      <c r="N81" s="6">
        <f t="shared" si="26"/>
        <v>9.858520900321544E-09</v>
      </c>
      <c r="O81" s="6">
        <f t="shared" si="27"/>
        <v>8.524919614147901E-10</v>
      </c>
      <c r="P81" s="6">
        <v>0.2008</v>
      </c>
      <c r="Q81" s="6">
        <f t="shared" si="28"/>
        <v>9.684887459807073E-09</v>
      </c>
      <c r="R81" s="6">
        <f t="shared" si="29"/>
        <v>6.788585209003198E-10</v>
      </c>
      <c r="S81" s="6">
        <v>0.2034</v>
      </c>
      <c r="T81" s="6">
        <f t="shared" si="30"/>
        <v>9.810289389067524E-09</v>
      </c>
      <c r="U81" s="6">
        <f t="shared" si="31"/>
        <v>8.042604501607704E-10</v>
      </c>
      <c r="V81" s="6">
        <v>0.205</v>
      </c>
      <c r="W81" s="6">
        <f t="shared" si="32"/>
        <v>9.887459807073955E-09</v>
      </c>
      <c r="X81" s="6">
        <f t="shared" si="33"/>
        <v>8.814308681672013E-10</v>
      </c>
      <c r="Y81" s="6">
        <f t="shared" si="34"/>
        <v>1.7949953225951512</v>
      </c>
      <c r="AB81" s="6">
        <v>0.1822</v>
      </c>
      <c r="AC81" s="6">
        <f t="shared" si="14"/>
        <v>8.787781350482315E-09</v>
      </c>
      <c r="AD81" s="6">
        <v>0.1861</v>
      </c>
      <c r="AE81" s="6">
        <f t="shared" si="15"/>
        <v>8.97588424437299E-09</v>
      </c>
      <c r="AF81" s="6">
        <v>0.1882</v>
      </c>
      <c r="AG81" s="6">
        <f t="shared" si="16"/>
        <v>9.07717041800643E-09</v>
      </c>
      <c r="AH81" s="6">
        <v>0.1904</v>
      </c>
      <c r="AI81" s="6">
        <f t="shared" si="17"/>
        <v>9.183279742765276E-09</v>
      </c>
      <c r="AJ81" s="6">
        <f t="shared" si="35"/>
        <v>9.006028938906753E-09</v>
      </c>
      <c r="AK81" s="6">
        <f t="shared" si="36"/>
        <v>1.6834455736038072E-10</v>
      </c>
    </row>
    <row r="82" spans="1:37" ht="12">
      <c r="A82" s="6">
        <v>0.2086</v>
      </c>
      <c r="B82" s="6">
        <f t="shared" si="18"/>
        <v>1.0061093247588425E-08</v>
      </c>
      <c r="C82" s="6">
        <f t="shared" si="19"/>
        <v>9.682475884244381E-10</v>
      </c>
      <c r="D82" s="6">
        <v>0.1998</v>
      </c>
      <c r="E82" s="6">
        <f t="shared" si="20"/>
        <v>9.636655948553054E-09</v>
      </c>
      <c r="F82" s="6">
        <f t="shared" si="21"/>
        <v>5.438102893890666E-10</v>
      </c>
      <c r="G82" s="6">
        <v>0.212</v>
      </c>
      <c r="H82" s="6">
        <f t="shared" si="22"/>
        <v>1.0225080385852091E-08</v>
      </c>
      <c r="I82" s="6">
        <f t="shared" si="23"/>
        <v>1.1322347266881042E-09</v>
      </c>
      <c r="J82" s="6">
        <v>0.2088</v>
      </c>
      <c r="K82" s="6">
        <f t="shared" si="24"/>
        <v>1.007073954983923E-08</v>
      </c>
      <c r="L82" s="6">
        <f t="shared" si="25"/>
        <v>9.778938906752424E-10</v>
      </c>
      <c r="M82" s="6">
        <v>0.2068</v>
      </c>
      <c r="N82" s="6">
        <f t="shared" si="26"/>
        <v>9.974276527331192E-09</v>
      </c>
      <c r="O82" s="6">
        <f t="shared" si="27"/>
        <v>8.814308681672046E-10</v>
      </c>
      <c r="P82" s="6">
        <v>0.203</v>
      </c>
      <c r="Q82" s="6">
        <f t="shared" si="28"/>
        <v>9.790996784565919E-09</v>
      </c>
      <c r="R82" s="6">
        <f t="shared" si="29"/>
        <v>6.981511254019317E-10</v>
      </c>
      <c r="S82" s="6">
        <v>0.2056</v>
      </c>
      <c r="T82" s="6">
        <f t="shared" si="30"/>
        <v>9.916398713826368E-09</v>
      </c>
      <c r="U82" s="6">
        <f t="shared" si="31"/>
        <v>8.235530546623806E-10</v>
      </c>
      <c r="V82" s="6">
        <v>0.2072</v>
      </c>
      <c r="W82" s="6">
        <f t="shared" si="32"/>
        <v>9.993569131832798E-09</v>
      </c>
      <c r="X82" s="6">
        <f t="shared" si="33"/>
        <v>9.007234726688115E-10</v>
      </c>
      <c r="Y82" s="6">
        <f t="shared" si="34"/>
        <v>1.8165464185488411</v>
      </c>
      <c r="AB82" s="6">
        <v>0.1839</v>
      </c>
      <c r="AC82" s="6">
        <f t="shared" si="14"/>
        <v>8.869774919614148E-09</v>
      </c>
      <c r="AD82" s="6">
        <v>0.1879</v>
      </c>
      <c r="AE82" s="6">
        <f t="shared" si="15"/>
        <v>9.062700964630226E-09</v>
      </c>
      <c r="AF82" s="6">
        <v>0.19</v>
      </c>
      <c r="AG82" s="6">
        <f t="shared" si="16"/>
        <v>9.163987138263666E-09</v>
      </c>
      <c r="AH82" s="6">
        <v>0.1923</v>
      </c>
      <c r="AI82" s="6">
        <f t="shared" si="17"/>
        <v>9.27491961414791E-09</v>
      </c>
      <c r="AJ82" s="6">
        <f t="shared" si="35"/>
        <v>9.092845659163987E-09</v>
      </c>
      <c r="AK82" s="6">
        <f t="shared" si="36"/>
        <v>1.7212523791691822E-10</v>
      </c>
    </row>
    <row r="83" spans="1:37" ht="12">
      <c r="A83" s="6">
        <v>0.2113</v>
      </c>
      <c r="B83" s="6">
        <f t="shared" si="18"/>
        <v>1.0191318327974275E-08</v>
      </c>
      <c r="C83" s="6">
        <f t="shared" si="19"/>
        <v>1.0176848874598063E-09</v>
      </c>
      <c r="D83" s="6">
        <v>0.2019</v>
      </c>
      <c r="E83" s="6">
        <f t="shared" si="20"/>
        <v>9.737942122186497E-09</v>
      </c>
      <c r="F83" s="6">
        <f t="shared" si="21"/>
        <v>5.643086816720286E-10</v>
      </c>
      <c r="G83" s="6">
        <v>0.2141</v>
      </c>
      <c r="H83" s="6">
        <f t="shared" si="22"/>
        <v>1.0326366559485533E-08</v>
      </c>
      <c r="I83" s="6">
        <f t="shared" si="23"/>
        <v>1.1527331189710645E-09</v>
      </c>
      <c r="J83" s="6">
        <v>0.2108</v>
      </c>
      <c r="K83" s="6">
        <f t="shared" si="24"/>
        <v>1.0167202572347267E-08</v>
      </c>
      <c r="L83" s="6">
        <f t="shared" si="25"/>
        <v>9.93569131832799E-10</v>
      </c>
      <c r="M83" s="6">
        <v>0.209</v>
      </c>
      <c r="N83" s="6">
        <f t="shared" si="26"/>
        <v>1.008038585209003E-08</v>
      </c>
      <c r="O83" s="6">
        <f t="shared" si="27"/>
        <v>9.067524115755621E-10</v>
      </c>
      <c r="P83" s="6">
        <v>0.2056</v>
      </c>
      <c r="Q83" s="6">
        <f t="shared" si="28"/>
        <v>9.916398713826368E-09</v>
      </c>
      <c r="R83" s="6">
        <f t="shared" si="29"/>
        <v>7.427652733118994E-10</v>
      </c>
      <c r="S83" s="6">
        <v>0.2077</v>
      </c>
      <c r="T83" s="6">
        <f t="shared" si="30"/>
        <v>1.0017684887459807E-08</v>
      </c>
      <c r="U83" s="6">
        <f t="shared" si="31"/>
        <v>8.440514469453393E-10</v>
      </c>
      <c r="V83" s="6">
        <v>0.2096</v>
      </c>
      <c r="W83" s="6">
        <f t="shared" si="32"/>
        <v>1.0109324758842445E-08</v>
      </c>
      <c r="X83" s="6">
        <f t="shared" si="33"/>
        <v>9.356913183279766E-10</v>
      </c>
      <c r="Y83" s="6">
        <f t="shared" si="34"/>
        <v>1.7929593374056036</v>
      </c>
      <c r="Z83" s="6">
        <f>AVERAGE(Y49:Y83)</f>
        <v>2.0097128036800074</v>
      </c>
      <c r="AB83" s="6">
        <v>0.1855</v>
      </c>
      <c r="AC83" s="6">
        <f t="shared" si="14"/>
        <v>8.946945337620578E-09</v>
      </c>
      <c r="AD83" s="6">
        <v>0.1894</v>
      </c>
      <c r="AE83" s="6">
        <f t="shared" si="15"/>
        <v>9.135048231511254E-09</v>
      </c>
      <c r="AF83" s="6">
        <v>0.1919</v>
      </c>
      <c r="AG83" s="6">
        <f t="shared" si="16"/>
        <v>9.255627009646301E-09</v>
      </c>
      <c r="AH83" s="6">
        <v>0.194</v>
      </c>
      <c r="AI83" s="6">
        <f t="shared" si="17"/>
        <v>9.356913183279743E-09</v>
      </c>
      <c r="AJ83" s="6">
        <f t="shared" si="35"/>
        <v>9.173633440514468E-09</v>
      </c>
      <c r="AK83" s="6">
        <f t="shared" si="36"/>
        <v>1.762486159138023E-10</v>
      </c>
    </row>
    <row r="89" spans="1:42" ht="12">
      <c r="A89" s="6" t="s">
        <v>121</v>
      </c>
      <c r="B89" s="6" t="s">
        <v>135</v>
      </c>
      <c r="C89" s="6" t="s">
        <v>138</v>
      </c>
      <c r="D89" s="6" t="s">
        <v>122</v>
      </c>
      <c r="E89" s="6" t="s">
        <v>135</v>
      </c>
      <c r="F89" s="6" t="s">
        <v>138</v>
      </c>
      <c r="G89" s="6" t="s">
        <v>123</v>
      </c>
      <c r="H89" s="6" t="s">
        <v>135</v>
      </c>
      <c r="I89" s="6" t="s">
        <v>138</v>
      </c>
      <c r="J89" s="6" t="s">
        <v>124</v>
      </c>
      <c r="K89" s="6" t="s">
        <v>135</v>
      </c>
      <c r="L89" s="6" t="s">
        <v>138</v>
      </c>
      <c r="M89" s="6"/>
      <c r="P89" s="6"/>
      <c r="S89" s="6"/>
      <c r="V89" s="6"/>
      <c r="AA89" s="6"/>
      <c r="AB89" s="6" t="s">
        <v>10</v>
      </c>
      <c r="AC89" s="6" t="s">
        <v>135</v>
      </c>
      <c r="AD89" s="6" t="s">
        <v>11</v>
      </c>
      <c r="AE89" s="6" t="s">
        <v>135</v>
      </c>
      <c r="AF89" s="6" t="s">
        <v>12</v>
      </c>
      <c r="AG89" s="6" t="s">
        <v>135</v>
      </c>
      <c r="AH89" s="6" t="s">
        <v>13</v>
      </c>
      <c r="AI89" s="6" t="s">
        <v>135</v>
      </c>
      <c r="AJ89" s="6" t="s">
        <v>136</v>
      </c>
      <c r="AK89" s="6" t="s">
        <v>137</v>
      </c>
      <c r="AL89" s="6"/>
      <c r="AM89" s="6" t="s">
        <v>18</v>
      </c>
      <c r="AN89" s="6" t="s">
        <v>19</v>
      </c>
      <c r="AO89" s="6" t="s">
        <v>20</v>
      </c>
      <c r="AP89" s="6" t="s">
        <v>21</v>
      </c>
    </row>
    <row r="90" spans="1:42" ht="12">
      <c r="A90" s="6">
        <v>0.1492</v>
      </c>
      <c r="B90" s="6">
        <f>A90/($AD$1*$AG$3)*$AG$4*0.000001</f>
        <v>7.1961414790996796E-09</v>
      </c>
      <c r="C90" s="6">
        <f>B90-$AJ90</f>
        <v>2.4236334405144706E-10</v>
      </c>
      <c r="D90" s="6">
        <v>0.1512</v>
      </c>
      <c r="E90" s="6">
        <f>D90/($AD$1*$AG$3)*$AG$4*0.000001</f>
        <v>7.2926045016077165E-09</v>
      </c>
      <c r="F90" s="6">
        <f>E90-$AJ90</f>
        <v>3.38826366559484E-10</v>
      </c>
      <c r="G90" s="6">
        <v>0.151</v>
      </c>
      <c r="H90" s="6">
        <f>G90/($AD$1*$AG$3)*$AG$4*0.000001</f>
        <v>7.282958199356912E-09</v>
      </c>
      <c r="I90" s="6">
        <f>H90-$AJ90</f>
        <v>3.2918006430867974E-10</v>
      </c>
      <c r="J90" s="6">
        <v>0.1377</v>
      </c>
      <c r="K90" s="6">
        <f>J90/($AD$1*$AG$3)*$AG$4*0.000001</f>
        <v>6.641479099678456E-09</v>
      </c>
      <c r="L90" s="6">
        <f>K90-$AJ90</f>
        <v>-3.122990353697764E-10</v>
      </c>
      <c r="M90" s="6">
        <f>STDEV(A90,D90,G90,J90)/AVERAGE(A90,D90,G90,J90)*100</f>
        <v>4.377105017069324</v>
      </c>
      <c r="P90" s="6"/>
      <c r="S90" s="6"/>
      <c r="V90" s="6"/>
      <c r="AA90" s="6"/>
      <c r="AB90" s="6">
        <v>0.1444</v>
      </c>
      <c r="AC90" s="6">
        <f>AB90/($AD$1*$AG$3)*$AG$4*0.000001</f>
        <v>6.964630225080387E-09</v>
      </c>
      <c r="AD90" s="6">
        <v>0.143</v>
      </c>
      <c r="AE90" s="6">
        <f>AD90/($AD$1*$AG$3)*$AG$4*0.000001</f>
        <v>6.8971061093247595E-09</v>
      </c>
      <c r="AF90" s="6">
        <v>0.1446</v>
      </c>
      <c r="AG90" s="6">
        <f aca="true" t="shared" si="37" ref="AG90:AG124">AF90/($AD$1*$AG$3)*$AG$4*0.000001</f>
        <v>6.97427652733119E-09</v>
      </c>
      <c r="AH90" s="6">
        <v>0.1447</v>
      </c>
      <c r="AI90" s="6">
        <f aca="true" t="shared" si="38" ref="AI90:AI124">AH90/($AD$1*$AG$3)*$AG$4*0.000001</f>
        <v>6.979099678456592E-09</v>
      </c>
      <c r="AJ90" s="6">
        <f>AVERAGE(AI90,AG90,AE90,AC90)</f>
        <v>6.9537781350482325E-09</v>
      </c>
      <c r="AK90" s="6">
        <f>STDEV(AI90,AG90,AE90,AC90)</f>
        <v>3.825724769867028E-11</v>
      </c>
      <c r="AL90" s="6"/>
      <c r="AM90" s="6">
        <v>0.1365</v>
      </c>
      <c r="AN90" s="6">
        <v>0.1351</v>
      </c>
      <c r="AO90" s="6">
        <v>0.1289</v>
      </c>
      <c r="AP90" s="6">
        <v>0.1349</v>
      </c>
    </row>
    <row r="91" spans="1:42" ht="12">
      <c r="A91" s="6">
        <v>0.1499</v>
      </c>
      <c r="B91" s="6">
        <f aca="true" t="shared" si="39" ref="B91:B124">A91/($AD$1*$AG$3)*$AG$4*0.000001</f>
        <v>7.229903536977492E-09</v>
      </c>
      <c r="C91" s="6">
        <f aca="true" t="shared" si="40" ref="C91:C124">B91-$AJ91</f>
        <v>2.0860128617363376E-10</v>
      </c>
      <c r="D91" s="6">
        <v>0.1518</v>
      </c>
      <c r="E91" s="6">
        <f aca="true" t="shared" si="41" ref="E91:E124">D91/($AD$1*$AG$3)*$AG$4*0.000001</f>
        <v>7.3215434083601285E-09</v>
      </c>
      <c r="F91" s="6">
        <f aca="true" t="shared" si="42" ref="F91:F124">E91-$AJ91</f>
        <v>3.0024115755627023E-10</v>
      </c>
      <c r="G91" s="6">
        <v>0.1513</v>
      </c>
      <c r="H91" s="6">
        <f aca="true" t="shared" si="43" ref="H91:H124">G91/($AD$1*$AG$3)*$AG$4*0.000001</f>
        <v>7.297427652733119E-09</v>
      </c>
      <c r="I91" s="6">
        <f aca="true" t="shared" si="44" ref="I91:I124">H91-$AJ91</f>
        <v>2.7612540192926037E-10</v>
      </c>
      <c r="J91" s="6">
        <v>0.138</v>
      </c>
      <c r="K91" s="6">
        <f aca="true" t="shared" si="45" ref="K91:K124">J91/($AD$1*$AG$3)*$AG$4*0.000001</f>
        <v>6.655948553054663E-09</v>
      </c>
      <c r="L91" s="6">
        <f aca="true" t="shared" si="46" ref="L91:L124">K91-$AJ91</f>
        <v>-3.6535369774919495E-10</v>
      </c>
      <c r="M91" s="6">
        <f aca="true" t="shared" si="47" ref="M91:M124">STDEV(A91,D91,G91,J91)/AVERAGE(A91,D91,G91,J91)*100</f>
        <v>4.432862735866112</v>
      </c>
      <c r="P91" s="6"/>
      <c r="S91" s="6"/>
      <c r="V91" s="6"/>
      <c r="AA91" s="6"/>
      <c r="AB91" s="6">
        <v>0.146</v>
      </c>
      <c r="AC91" s="6">
        <f aca="true" t="shared" si="48" ref="AC91:AE124">AB91/($AD$1*$AG$3)*$AG$4*0.000001</f>
        <v>7.041800643086816E-09</v>
      </c>
      <c r="AD91" s="6">
        <v>0.1462</v>
      </c>
      <c r="AE91" s="6">
        <f t="shared" si="48"/>
        <v>7.0514469453376196E-09</v>
      </c>
      <c r="AF91" s="6">
        <v>0.1453</v>
      </c>
      <c r="AG91" s="6">
        <f t="shared" si="37"/>
        <v>7.008038585209004E-09</v>
      </c>
      <c r="AH91" s="6">
        <v>0.1448</v>
      </c>
      <c r="AI91" s="6">
        <f t="shared" si="38"/>
        <v>6.983922829581994E-09</v>
      </c>
      <c r="AJ91" s="6">
        <f aca="true" t="shared" si="49" ref="AJ91:AJ124">AVERAGE(AI91,AG91,AE91,AC91)</f>
        <v>7.021302250803858E-09</v>
      </c>
      <c r="AK91" s="6">
        <f aca="true" t="shared" si="50" ref="AK91:AK124">STDEV(AI91,AG91,AE91,AC91)</f>
        <v>3.1102157752547705E-11</v>
      </c>
      <c r="AL91" s="6"/>
      <c r="AM91" s="6">
        <v>0.1364</v>
      </c>
      <c r="AN91" s="6">
        <v>0.1352</v>
      </c>
      <c r="AO91" s="6">
        <v>0.1401</v>
      </c>
      <c r="AP91" s="6">
        <v>0.1347</v>
      </c>
    </row>
    <row r="92" spans="1:42" ht="12">
      <c r="A92" s="6">
        <v>0.1502</v>
      </c>
      <c r="B92" s="6">
        <f t="shared" si="39"/>
        <v>7.244372990353698E-09</v>
      </c>
      <c r="C92" s="6">
        <f t="shared" si="40"/>
        <v>2.2065916398713744E-10</v>
      </c>
      <c r="D92" s="6">
        <v>0.152</v>
      </c>
      <c r="E92" s="6">
        <f t="shared" si="41"/>
        <v>7.331189710610933E-09</v>
      </c>
      <c r="F92" s="6">
        <f t="shared" si="42"/>
        <v>3.074758842443726E-10</v>
      </c>
      <c r="G92" s="6">
        <v>0.1517</v>
      </c>
      <c r="H92" s="6">
        <f t="shared" si="43"/>
        <v>7.316720257234728E-09</v>
      </c>
      <c r="I92" s="6">
        <f t="shared" si="44"/>
        <v>2.9300643086816785E-10</v>
      </c>
      <c r="J92" s="6">
        <v>0.1375</v>
      </c>
      <c r="K92" s="6">
        <f t="shared" si="45"/>
        <v>6.6318327974276535E-09</v>
      </c>
      <c r="L92" s="6">
        <f t="shared" si="46"/>
        <v>-3.918810289389067E-10</v>
      </c>
      <c r="M92" s="6">
        <f t="shared" si="47"/>
        <v>4.697181071361245</v>
      </c>
      <c r="P92" s="6"/>
      <c r="S92" s="6"/>
      <c r="V92" s="6"/>
      <c r="AA92" s="6"/>
      <c r="AB92" s="6">
        <v>0.1463</v>
      </c>
      <c r="AC92" s="6">
        <f t="shared" si="48"/>
        <v>7.056270096463023E-09</v>
      </c>
      <c r="AD92" s="6">
        <v>0.1462</v>
      </c>
      <c r="AE92" s="6">
        <f t="shared" si="48"/>
        <v>7.0514469453376196E-09</v>
      </c>
      <c r="AF92" s="6">
        <v>0.145</v>
      </c>
      <c r="AG92" s="6">
        <f t="shared" si="37"/>
        <v>6.993569131832798E-09</v>
      </c>
      <c r="AH92" s="6">
        <v>0.145</v>
      </c>
      <c r="AI92" s="6">
        <f t="shared" si="38"/>
        <v>6.993569131832798E-09</v>
      </c>
      <c r="AJ92" s="6">
        <f t="shared" si="49"/>
        <v>7.02371382636656E-09</v>
      </c>
      <c r="AK92" s="6">
        <f t="shared" si="50"/>
        <v>3.4863743476151384E-11</v>
      </c>
      <c r="AL92" s="6"/>
      <c r="AM92" s="6">
        <v>0.1356</v>
      </c>
      <c r="AN92" s="6">
        <v>0.1343</v>
      </c>
      <c r="AO92" s="6">
        <v>0.1379</v>
      </c>
      <c r="AP92" s="6">
        <v>0.1341</v>
      </c>
    </row>
    <row r="93" spans="1:42" ht="12">
      <c r="A93" s="6">
        <v>0.1513</v>
      </c>
      <c r="B93" s="6">
        <f t="shared" si="39"/>
        <v>7.297427652733119E-09</v>
      </c>
      <c r="C93" s="6">
        <f t="shared" si="40"/>
        <v>2.5080385852089956E-10</v>
      </c>
      <c r="D93" s="6">
        <v>0.1536</v>
      </c>
      <c r="E93" s="6">
        <f t="shared" si="41"/>
        <v>7.408360128617363E-09</v>
      </c>
      <c r="F93" s="6">
        <f t="shared" si="42"/>
        <v>3.6173633440514376E-10</v>
      </c>
      <c r="G93" s="6">
        <v>0.153</v>
      </c>
      <c r="H93" s="6">
        <f t="shared" si="43"/>
        <v>7.379421221864952E-09</v>
      </c>
      <c r="I93" s="6">
        <f t="shared" si="44"/>
        <v>3.327974276527326E-10</v>
      </c>
      <c r="J93" s="6">
        <v>0.1368</v>
      </c>
      <c r="K93" s="6">
        <f t="shared" si="45"/>
        <v>6.598070739549839E-09</v>
      </c>
      <c r="L93" s="6">
        <f t="shared" si="46"/>
        <v>-4.4855305466237975E-10</v>
      </c>
      <c r="M93" s="6">
        <f t="shared" si="47"/>
        <v>5.364971485083051</v>
      </c>
      <c r="P93" s="6"/>
      <c r="S93" s="6"/>
      <c r="V93" s="6"/>
      <c r="AA93" s="6"/>
      <c r="AB93" s="6">
        <v>0.1463</v>
      </c>
      <c r="AC93" s="6">
        <f t="shared" si="48"/>
        <v>7.056270096463023E-09</v>
      </c>
      <c r="AD93" s="6">
        <v>0.1468</v>
      </c>
      <c r="AE93" s="6">
        <f t="shared" si="48"/>
        <v>7.080385852090032E-09</v>
      </c>
      <c r="AF93" s="6">
        <v>0.1454</v>
      </c>
      <c r="AG93" s="6">
        <f t="shared" si="37"/>
        <v>7.012861736334405E-09</v>
      </c>
      <c r="AH93" s="6">
        <v>0.1459</v>
      </c>
      <c r="AI93" s="6">
        <f t="shared" si="38"/>
        <v>7.036977491961415E-09</v>
      </c>
      <c r="AJ93" s="6">
        <f t="shared" si="49"/>
        <v>7.046623794212219E-09</v>
      </c>
      <c r="AK93" s="6">
        <f t="shared" si="50"/>
        <v>2.866970176866275E-11</v>
      </c>
      <c r="AL93" s="6"/>
      <c r="AM93" s="6">
        <v>0.1353</v>
      </c>
      <c r="AN93" s="6">
        <v>0.1336</v>
      </c>
      <c r="AO93" s="6">
        <v>0.1377</v>
      </c>
      <c r="AP93" s="6">
        <v>0.1338</v>
      </c>
    </row>
    <row r="94" spans="1:42" ht="12">
      <c r="A94" s="6">
        <v>0.1526</v>
      </c>
      <c r="B94" s="6">
        <f t="shared" si="39"/>
        <v>7.360128617363345E-09</v>
      </c>
      <c r="C94" s="6">
        <f t="shared" si="40"/>
        <v>2.7974276527331156E-10</v>
      </c>
      <c r="D94" s="6">
        <v>0.1547</v>
      </c>
      <c r="E94" s="6">
        <f t="shared" si="41"/>
        <v>7.461414790996784E-09</v>
      </c>
      <c r="F94" s="6">
        <f t="shared" si="42"/>
        <v>3.8102893890675065E-10</v>
      </c>
      <c r="G94" s="6">
        <v>0.1541</v>
      </c>
      <c r="H94" s="6">
        <f t="shared" si="43"/>
        <v>7.432475884244373E-09</v>
      </c>
      <c r="I94" s="6">
        <f t="shared" si="44"/>
        <v>3.520900321543395E-10</v>
      </c>
      <c r="J94" s="6">
        <v>0.1368</v>
      </c>
      <c r="K94" s="6">
        <f t="shared" si="45"/>
        <v>6.598070739549839E-09</v>
      </c>
      <c r="L94" s="6">
        <f t="shared" si="46"/>
        <v>-4.823151125401939E-10</v>
      </c>
      <c r="M94" s="6">
        <f t="shared" si="47"/>
        <v>5.714315735333148</v>
      </c>
      <c r="P94" s="6"/>
      <c r="S94" s="6"/>
      <c r="V94" s="6"/>
      <c r="AA94" s="6"/>
      <c r="AB94" s="6">
        <v>0.1468</v>
      </c>
      <c r="AC94" s="6">
        <f t="shared" si="48"/>
        <v>7.080385852090032E-09</v>
      </c>
      <c r="AD94" s="6">
        <v>0.1472</v>
      </c>
      <c r="AE94" s="6">
        <f t="shared" si="48"/>
        <v>7.09967845659164E-09</v>
      </c>
      <c r="AF94" s="6">
        <v>0.1457</v>
      </c>
      <c r="AG94" s="6">
        <f t="shared" si="37"/>
        <v>7.027331189710611E-09</v>
      </c>
      <c r="AH94" s="6">
        <v>0.1475</v>
      </c>
      <c r="AI94" s="6">
        <f t="shared" si="38"/>
        <v>7.114147909967846E-09</v>
      </c>
      <c r="AJ94" s="6">
        <f t="shared" si="49"/>
        <v>7.080385852090033E-09</v>
      </c>
      <c r="AK94" s="6">
        <f t="shared" si="50"/>
        <v>3.797752993871144E-11</v>
      </c>
      <c r="AL94" s="6"/>
      <c r="AM94" s="6">
        <v>0.1349</v>
      </c>
      <c r="AN94" s="6">
        <v>0.1336</v>
      </c>
      <c r="AO94" s="6">
        <v>0.1366</v>
      </c>
      <c r="AP94" s="6">
        <v>0.1339</v>
      </c>
    </row>
    <row r="95" spans="1:42" ht="12">
      <c r="A95" s="6">
        <v>0.1538</v>
      </c>
      <c r="B95" s="6">
        <f t="shared" si="39"/>
        <v>7.418006430868167E-09</v>
      </c>
      <c r="C95" s="6">
        <f t="shared" si="40"/>
        <v>2.990353697749201E-10</v>
      </c>
      <c r="D95" s="6">
        <v>0.1561</v>
      </c>
      <c r="E95" s="6">
        <f t="shared" si="41"/>
        <v>7.52893890675241E-09</v>
      </c>
      <c r="F95" s="6">
        <f t="shared" si="42"/>
        <v>4.099678456591635E-10</v>
      </c>
      <c r="G95" s="6">
        <v>0.1552</v>
      </c>
      <c r="H95" s="6">
        <f t="shared" si="43"/>
        <v>7.485530546623795E-09</v>
      </c>
      <c r="I95" s="6">
        <f t="shared" si="44"/>
        <v>3.6655948553054755E-10</v>
      </c>
      <c r="J95" s="6">
        <v>0.1365</v>
      </c>
      <c r="K95" s="6">
        <f t="shared" si="45"/>
        <v>6.583601286173635E-09</v>
      </c>
      <c r="L95" s="6">
        <f t="shared" si="46"/>
        <v>-5.353697749196124E-10</v>
      </c>
      <c r="M95" s="6">
        <f t="shared" si="47"/>
        <v>6.193392736485837</v>
      </c>
      <c r="P95" s="6"/>
      <c r="S95" s="6"/>
      <c r="V95" s="6"/>
      <c r="AA95" s="6"/>
      <c r="AB95" s="6">
        <v>0.147</v>
      </c>
      <c r="AC95" s="6">
        <f t="shared" si="48"/>
        <v>7.090032154340835E-09</v>
      </c>
      <c r="AD95" s="6">
        <v>0.1476</v>
      </c>
      <c r="AE95" s="6">
        <f t="shared" si="48"/>
        <v>7.118971061093248E-09</v>
      </c>
      <c r="AF95" s="6">
        <v>0.1495</v>
      </c>
      <c r="AG95" s="6">
        <f t="shared" si="37"/>
        <v>7.210610932475884E-09</v>
      </c>
      <c r="AH95" s="6">
        <v>0.1463</v>
      </c>
      <c r="AI95" s="6">
        <f t="shared" si="38"/>
        <v>7.056270096463023E-09</v>
      </c>
      <c r="AJ95" s="6">
        <f t="shared" si="49"/>
        <v>7.118971061093247E-09</v>
      </c>
      <c r="AK95" s="6">
        <f t="shared" si="50"/>
        <v>6.624886745359236E-11</v>
      </c>
      <c r="AL95" s="6"/>
      <c r="AM95" s="6">
        <v>0.1346</v>
      </c>
      <c r="AN95" s="6">
        <v>0.1333</v>
      </c>
      <c r="AO95" s="6">
        <v>0.1362</v>
      </c>
      <c r="AP95" s="6">
        <v>0.1333</v>
      </c>
    </row>
    <row r="96" spans="1:42" ht="12">
      <c r="A96" s="6">
        <v>0.1547</v>
      </c>
      <c r="B96" s="6">
        <f t="shared" si="39"/>
        <v>7.461414790996784E-09</v>
      </c>
      <c r="C96" s="6">
        <f t="shared" si="40"/>
        <v>3.786173633440504E-10</v>
      </c>
      <c r="D96" s="6">
        <v>0.1569</v>
      </c>
      <c r="E96" s="6">
        <f t="shared" si="41"/>
        <v>7.567524115755628E-09</v>
      </c>
      <c r="F96" s="6">
        <f t="shared" si="42"/>
        <v>4.847266881028941E-10</v>
      </c>
      <c r="G96" s="6">
        <v>0.1565</v>
      </c>
      <c r="H96" s="6">
        <f t="shared" si="43"/>
        <v>7.54823151125402E-09</v>
      </c>
      <c r="I96" s="6">
        <f t="shared" si="44"/>
        <v>4.6543408360128723E-10</v>
      </c>
      <c r="J96" s="6">
        <v>0.1364</v>
      </c>
      <c r="K96" s="6">
        <f t="shared" si="45"/>
        <v>6.578778135048232E-09</v>
      </c>
      <c r="L96" s="6">
        <f t="shared" si="46"/>
        <v>-5.040192926045018E-10</v>
      </c>
      <c r="M96" s="6">
        <f t="shared" si="47"/>
        <v>6.526510596805172</v>
      </c>
      <c r="P96" s="6"/>
      <c r="S96" s="6"/>
      <c r="V96" s="6"/>
      <c r="AA96" s="6"/>
      <c r="AB96" s="6">
        <v>0.1471</v>
      </c>
      <c r="AC96" s="6">
        <f t="shared" si="48"/>
        <v>7.094855305466239E-09</v>
      </c>
      <c r="AD96" s="6">
        <v>0.1475</v>
      </c>
      <c r="AE96" s="6">
        <f t="shared" si="48"/>
        <v>7.114147909967846E-09</v>
      </c>
      <c r="AF96" s="6">
        <v>0.146</v>
      </c>
      <c r="AG96" s="6">
        <f t="shared" si="37"/>
        <v>7.041800643086816E-09</v>
      </c>
      <c r="AH96" s="6">
        <v>0.1468</v>
      </c>
      <c r="AI96" s="6">
        <f t="shared" si="38"/>
        <v>7.080385852090032E-09</v>
      </c>
      <c r="AJ96" s="6">
        <f t="shared" si="49"/>
        <v>7.0827974276527335E-09</v>
      </c>
      <c r="AK96" s="6">
        <f t="shared" si="50"/>
        <v>3.063112360650901E-11</v>
      </c>
      <c r="AL96" s="6"/>
      <c r="AM96" s="6">
        <v>0.1343</v>
      </c>
      <c r="AN96" s="6">
        <v>0.1331</v>
      </c>
      <c r="AO96" s="6">
        <v>0.1363</v>
      </c>
      <c r="AP96" s="6">
        <v>0.1333</v>
      </c>
    </row>
    <row r="97" spans="1:42" ht="12">
      <c r="A97" s="6">
        <v>0.156</v>
      </c>
      <c r="B97" s="6">
        <f t="shared" si="39"/>
        <v>7.524115755627008E-09</v>
      </c>
      <c r="C97" s="6">
        <f t="shared" si="40"/>
        <v>4.0876205787781253E-10</v>
      </c>
      <c r="D97" s="6">
        <v>0.1585</v>
      </c>
      <c r="E97" s="6">
        <f t="shared" si="41"/>
        <v>7.644694533762057E-09</v>
      </c>
      <c r="F97" s="6">
        <f t="shared" si="42"/>
        <v>5.29340836012861E-10</v>
      </c>
      <c r="G97" s="6">
        <v>0.158</v>
      </c>
      <c r="H97" s="6">
        <f t="shared" si="43"/>
        <v>7.620578778135048E-09</v>
      </c>
      <c r="I97" s="6">
        <f t="shared" si="44"/>
        <v>5.05225080385852E-10</v>
      </c>
      <c r="J97" s="6">
        <v>0.1364</v>
      </c>
      <c r="K97" s="6">
        <f t="shared" si="45"/>
        <v>6.578778135048232E-09</v>
      </c>
      <c r="L97" s="6">
        <f t="shared" si="46"/>
        <v>-5.365755627009642E-10</v>
      </c>
      <c r="M97" s="6">
        <f t="shared" si="47"/>
        <v>6.966758496252656</v>
      </c>
      <c r="P97" s="6"/>
      <c r="S97" s="6"/>
      <c r="V97" s="6"/>
      <c r="AA97" s="6"/>
      <c r="AB97" s="6">
        <v>0.1474</v>
      </c>
      <c r="AC97" s="6">
        <f t="shared" si="48"/>
        <v>7.1093247588424436E-09</v>
      </c>
      <c r="AD97" s="6">
        <v>0.148</v>
      </c>
      <c r="AE97" s="6">
        <f t="shared" si="48"/>
        <v>7.1382636655948556E-09</v>
      </c>
      <c r="AF97" s="6">
        <v>0.1472</v>
      </c>
      <c r="AG97" s="6">
        <f t="shared" si="37"/>
        <v>7.09967845659164E-09</v>
      </c>
      <c r="AH97" s="6">
        <v>0.1475</v>
      </c>
      <c r="AI97" s="6">
        <f t="shared" si="38"/>
        <v>7.114147909967846E-09</v>
      </c>
      <c r="AJ97" s="6">
        <f t="shared" si="49"/>
        <v>7.115353697749196E-09</v>
      </c>
      <c r="AK97" s="6">
        <f t="shared" si="50"/>
        <v>1.6415255511924844E-11</v>
      </c>
      <c r="AL97" s="6"/>
      <c r="AM97" s="6">
        <v>0.1346</v>
      </c>
      <c r="AN97" s="6">
        <v>0.1329</v>
      </c>
      <c r="AO97" s="6">
        <v>0.1346</v>
      </c>
      <c r="AP97" s="6">
        <v>0.1336</v>
      </c>
    </row>
    <row r="98" spans="1:42" ht="12">
      <c r="A98" s="6">
        <v>0.157</v>
      </c>
      <c r="B98" s="6">
        <f t="shared" si="39"/>
        <v>7.57234726688103E-09</v>
      </c>
      <c r="C98" s="6">
        <f t="shared" si="40"/>
        <v>4.2323151125401977E-10</v>
      </c>
      <c r="D98" s="6">
        <v>0.1598</v>
      </c>
      <c r="E98" s="6">
        <f t="shared" si="41"/>
        <v>7.707395498392283E-09</v>
      </c>
      <c r="F98" s="6">
        <f t="shared" si="42"/>
        <v>5.58279742765273E-10</v>
      </c>
      <c r="G98" s="6">
        <v>0.1593</v>
      </c>
      <c r="H98" s="6">
        <f t="shared" si="43"/>
        <v>7.683279742765274E-09</v>
      </c>
      <c r="I98" s="6">
        <f t="shared" si="44"/>
        <v>5.34163987138264E-10</v>
      </c>
      <c r="J98" s="6">
        <v>0.1364</v>
      </c>
      <c r="K98" s="6">
        <f t="shared" si="45"/>
        <v>6.578778135048232E-09</v>
      </c>
      <c r="L98" s="6">
        <f t="shared" si="46"/>
        <v>-5.703376205787783E-10</v>
      </c>
      <c r="M98" s="6">
        <f t="shared" si="47"/>
        <v>7.325040683779288</v>
      </c>
      <c r="P98" s="6"/>
      <c r="S98" s="6"/>
      <c r="V98" s="6"/>
      <c r="AA98" s="6"/>
      <c r="AB98" s="6">
        <v>0.1482</v>
      </c>
      <c r="AC98" s="6">
        <f t="shared" si="48"/>
        <v>7.147909967845659E-09</v>
      </c>
      <c r="AD98" s="6">
        <v>0.1487</v>
      </c>
      <c r="AE98" s="6">
        <f t="shared" si="48"/>
        <v>7.172025723472668E-09</v>
      </c>
      <c r="AF98" s="6">
        <v>0.1472</v>
      </c>
      <c r="AG98" s="6">
        <f t="shared" si="37"/>
        <v>7.09967845659164E-09</v>
      </c>
      <c r="AH98" s="6">
        <v>0.1488</v>
      </c>
      <c r="AI98" s="6">
        <f t="shared" si="38"/>
        <v>7.17684887459807E-09</v>
      </c>
      <c r="AJ98" s="6">
        <f t="shared" si="49"/>
        <v>7.14911575562701E-09</v>
      </c>
      <c r="AK98" s="6">
        <f t="shared" si="50"/>
        <v>3.5305773723330873E-11</v>
      </c>
      <c r="AL98" s="6"/>
      <c r="AM98" s="6">
        <v>0.1346</v>
      </c>
      <c r="AN98" s="6">
        <v>0.1328</v>
      </c>
      <c r="AO98" s="6">
        <v>0.1368</v>
      </c>
      <c r="AP98" s="6">
        <v>0.1331</v>
      </c>
    </row>
    <row r="99" spans="1:42" ht="12">
      <c r="A99" s="6">
        <v>0.1583</v>
      </c>
      <c r="B99" s="6">
        <f t="shared" si="39"/>
        <v>7.635048231511254E-09</v>
      </c>
      <c r="C99" s="6">
        <f t="shared" si="40"/>
        <v>4.208199356913187E-10</v>
      </c>
      <c r="D99" s="6">
        <v>0.1612</v>
      </c>
      <c r="E99" s="6">
        <f t="shared" si="41"/>
        <v>7.774919614147911E-09</v>
      </c>
      <c r="F99" s="6">
        <f t="shared" si="42"/>
        <v>5.606913183279757E-10</v>
      </c>
      <c r="G99" s="6">
        <v>0.1607</v>
      </c>
      <c r="H99" s="6">
        <f t="shared" si="43"/>
        <v>7.7508038585209E-09</v>
      </c>
      <c r="I99" s="6">
        <f t="shared" si="44"/>
        <v>5.36575562700965E-10</v>
      </c>
      <c r="J99" s="6">
        <v>0.1371</v>
      </c>
      <c r="K99" s="6">
        <f t="shared" si="45"/>
        <v>6.612540192926046E-09</v>
      </c>
      <c r="L99" s="6">
        <f t="shared" si="46"/>
        <v>-6.016881028938898E-10</v>
      </c>
      <c r="M99" s="6">
        <f t="shared" si="47"/>
        <v>7.486075258326924</v>
      </c>
      <c r="P99" s="6"/>
      <c r="S99" s="6"/>
      <c r="V99" s="6"/>
      <c r="AA99" s="6"/>
      <c r="AB99" s="6">
        <v>0.1501</v>
      </c>
      <c r="AC99" s="6">
        <f t="shared" si="48"/>
        <v>7.239549839228296E-09</v>
      </c>
      <c r="AD99" s="6">
        <v>0.1518</v>
      </c>
      <c r="AE99" s="6">
        <f t="shared" si="48"/>
        <v>7.3215434083601285E-09</v>
      </c>
      <c r="AF99" s="6">
        <v>0.1476</v>
      </c>
      <c r="AG99" s="6">
        <f t="shared" si="37"/>
        <v>7.118971061093248E-09</v>
      </c>
      <c r="AH99" s="6">
        <v>0.1488</v>
      </c>
      <c r="AI99" s="6">
        <f t="shared" si="38"/>
        <v>7.17684887459807E-09</v>
      </c>
      <c r="AJ99" s="6">
        <f t="shared" si="49"/>
        <v>7.2142282958199355E-09</v>
      </c>
      <c r="AK99" s="6">
        <f t="shared" si="50"/>
        <v>8.685020790373231E-11</v>
      </c>
      <c r="AL99" s="6"/>
      <c r="AM99" s="6">
        <v>0.1345</v>
      </c>
      <c r="AN99" s="6">
        <v>0.1331</v>
      </c>
      <c r="AO99" s="6">
        <v>0.1382</v>
      </c>
      <c r="AP99" s="6">
        <v>0.1332</v>
      </c>
    </row>
    <row r="100" spans="1:42" ht="12">
      <c r="A100" s="6">
        <v>0.1599</v>
      </c>
      <c r="B100" s="6">
        <f t="shared" si="39"/>
        <v>7.712218649517683E-09</v>
      </c>
      <c r="C100" s="6">
        <f t="shared" si="40"/>
        <v>4.18408360128616E-10</v>
      </c>
      <c r="D100" s="6">
        <v>0.1624</v>
      </c>
      <c r="E100" s="6">
        <f t="shared" si="41"/>
        <v>7.832797427652734E-09</v>
      </c>
      <c r="F100" s="6">
        <f t="shared" si="42"/>
        <v>5.389871382636661E-10</v>
      </c>
      <c r="G100" s="6">
        <v>0.1618</v>
      </c>
      <c r="H100" s="6">
        <f t="shared" si="43"/>
        <v>7.803858520900322E-09</v>
      </c>
      <c r="I100" s="6">
        <f t="shared" si="44"/>
        <v>5.100482315112549E-10</v>
      </c>
      <c r="J100" s="6">
        <v>0.1373</v>
      </c>
      <c r="K100" s="6">
        <f t="shared" si="45"/>
        <v>6.622186495176849E-09</v>
      </c>
      <c r="L100" s="6">
        <f t="shared" si="46"/>
        <v>-6.716237942122183E-10</v>
      </c>
      <c r="M100" s="6">
        <f t="shared" si="47"/>
        <v>7.776263236136797</v>
      </c>
      <c r="P100" s="6"/>
      <c r="S100" s="6"/>
      <c r="V100" s="6"/>
      <c r="AA100" s="6"/>
      <c r="AB100" s="6">
        <v>0.152</v>
      </c>
      <c r="AC100" s="6">
        <f t="shared" si="48"/>
        <v>7.331189710610933E-09</v>
      </c>
      <c r="AD100" s="6">
        <v>0.1541</v>
      </c>
      <c r="AE100" s="6">
        <f t="shared" si="48"/>
        <v>7.432475884244373E-09</v>
      </c>
      <c r="AF100" s="6">
        <v>0.1485</v>
      </c>
      <c r="AG100" s="6">
        <f t="shared" si="37"/>
        <v>7.162379421221865E-09</v>
      </c>
      <c r="AH100" s="6">
        <v>0.1503</v>
      </c>
      <c r="AI100" s="6">
        <f t="shared" si="38"/>
        <v>7.2491961414791E-09</v>
      </c>
      <c r="AJ100" s="6">
        <f t="shared" si="49"/>
        <v>7.2938102893890675E-09</v>
      </c>
      <c r="AK100" s="6">
        <f t="shared" si="50"/>
        <v>1.1531097610140239E-10</v>
      </c>
      <c r="AL100" s="6"/>
      <c r="AM100" s="6">
        <v>0.1345</v>
      </c>
      <c r="AN100" s="6">
        <v>0.1332</v>
      </c>
      <c r="AO100" s="6">
        <v>0.1388</v>
      </c>
      <c r="AP100" s="6">
        <v>0.1336</v>
      </c>
    </row>
    <row r="101" spans="1:42" ht="12">
      <c r="A101" s="6">
        <v>0.1611</v>
      </c>
      <c r="B101" s="6">
        <f t="shared" si="39"/>
        <v>7.770096463022507E-09</v>
      </c>
      <c r="C101" s="6">
        <f t="shared" si="40"/>
        <v>4.943729903536967E-10</v>
      </c>
      <c r="D101" s="6">
        <v>0.1639</v>
      </c>
      <c r="E101" s="6">
        <f t="shared" si="41"/>
        <v>7.90514469453376E-09</v>
      </c>
      <c r="F101" s="6">
        <f t="shared" si="42"/>
        <v>6.2942122186495E-10</v>
      </c>
      <c r="G101" s="6">
        <v>0.1634</v>
      </c>
      <c r="H101" s="6">
        <f t="shared" si="43"/>
        <v>7.881028938906752E-09</v>
      </c>
      <c r="I101" s="6">
        <f t="shared" si="44"/>
        <v>6.053054662379409E-10</v>
      </c>
      <c r="J101" s="6">
        <v>0.1371</v>
      </c>
      <c r="K101" s="6">
        <f t="shared" si="45"/>
        <v>6.612540192926046E-09</v>
      </c>
      <c r="L101" s="6">
        <f t="shared" si="46"/>
        <v>-6.631832797427649E-10</v>
      </c>
      <c r="M101" s="6">
        <f t="shared" si="47"/>
        <v>8.254335622590045</v>
      </c>
      <c r="P101" s="6"/>
      <c r="S101" s="6"/>
      <c r="V101" s="6"/>
      <c r="AA101" s="6"/>
      <c r="AB101" s="6">
        <v>0.1527</v>
      </c>
      <c r="AC101" s="6">
        <f t="shared" si="48"/>
        <v>7.364951768488746E-09</v>
      </c>
      <c r="AD101" s="6">
        <v>0.1504</v>
      </c>
      <c r="AE101" s="6">
        <f t="shared" si="48"/>
        <v>7.254019292604502E-09</v>
      </c>
      <c r="AF101" s="6">
        <v>0.1492</v>
      </c>
      <c r="AG101" s="6">
        <f t="shared" si="37"/>
        <v>7.1961414790996796E-09</v>
      </c>
      <c r="AH101" s="6">
        <v>0.1511</v>
      </c>
      <c r="AI101" s="6">
        <f t="shared" si="38"/>
        <v>7.287781350482317E-09</v>
      </c>
      <c r="AJ101" s="6">
        <f t="shared" si="49"/>
        <v>7.275723472668811E-09</v>
      </c>
      <c r="AK101" s="6">
        <f t="shared" si="50"/>
        <v>7.050164613917227E-11</v>
      </c>
      <c r="AL101" s="6"/>
      <c r="AM101" s="6">
        <v>0.1351</v>
      </c>
      <c r="AN101" s="6">
        <v>0.1337</v>
      </c>
      <c r="AO101" s="6">
        <v>0.1391</v>
      </c>
      <c r="AP101" s="6">
        <v>0.1337</v>
      </c>
    </row>
    <row r="102" spans="1:42" ht="12">
      <c r="A102" s="6">
        <v>0.1624</v>
      </c>
      <c r="B102" s="6">
        <f t="shared" si="39"/>
        <v>7.832797427652734E-09</v>
      </c>
      <c r="C102" s="6">
        <f t="shared" si="40"/>
        <v>4.955787781350485E-10</v>
      </c>
      <c r="D102" s="6">
        <v>0.1651</v>
      </c>
      <c r="E102" s="6">
        <f t="shared" si="41"/>
        <v>7.963022508038585E-09</v>
      </c>
      <c r="F102" s="6">
        <f t="shared" si="42"/>
        <v>6.258038585208996E-10</v>
      </c>
      <c r="G102" s="6">
        <v>0.1647</v>
      </c>
      <c r="H102" s="6">
        <f t="shared" si="43"/>
        <v>7.943729903536978E-09</v>
      </c>
      <c r="I102" s="6">
        <f t="shared" si="44"/>
        <v>6.065112540192927E-10</v>
      </c>
      <c r="J102" s="6">
        <v>0.1375</v>
      </c>
      <c r="K102" s="6">
        <f t="shared" si="45"/>
        <v>6.6318327974276535E-09</v>
      </c>
      <c r="L102" s="6">
        <f t="shared" si="46"/>
        <v>-7.053858520900316E-10</v>
      </c>
      <c r="M102" s="6">
        <f t="shared" si="47"/>
        <v>8.47165954469556</v>
      </c>
      <c r="P102" s="6"/>
      <c r="S102" s="6"/>
      <c r="V102" s="6"/>
      <c r="AA102" s="6"/>
      <c r="AB102" s="6">
        <v>0.1524</v>
      </c>
      <c r="AC102" s="6">
        <f t="shared" si="48"/>
        <v>7.35048231511254E-09</v>
      </c>
      <c r="AD102" s="6">
        <v>0.1535</v>
      </c>
      <c r="AE102" s="6">
        <f t="shared" si="48"/>
        <v>7.403536977491961E-09</v>
      </c>
      <c r="AF102" s="6">
        <v>0.15</v>
      </c>
      <c r="AG102" s="6">
        <f t="shared" si="37"/>
        <v>7.234726688102894E-09</v>
      </c>
      <c r="AH102" s="6">
        <v>0.1526</v>
      </c>
      <c r="AI102" s="6">
        <f t="shared" si="38"/>
        <v>7.360128617363345E-09</v>
      </c>
      <c r="AJ102" s="6">
        <f t="shared" si="49"/>
        <v>7.337218649517685E-09</v>
      </c>
      <c r="AK102" s="6">
        <f t="shared" si="50"/>
        <v>7.211914732265047E-11</v>
      </c>
      <c r="AL102" s="6"/>
      <c r="AM102" s="6">
        <v>0.1351</v>
      </c>
      <c r="AN102" s="6">
        <v>0.1338</v>
      </c>
      <c r="AO102" s="6">
        <v>0.1408</v>
      </c>
      <c r="AP102" s="6">
        <v>0.1341</v>
      </c>
    </row>
    <row r="103" spans="1:42" ht="12">
      <c r="A103" s="6">
        <v>0.164</v>
      </c>
      <c r="B103" s="6">
        <f t="shared" si="39"/>
        <v>7.909967845659164E-09</v>
      </c>
      <c r="C103" s="6">
        <f t="shared" si="40"/>
        <v>5.775723472668815E-10</v>
      </c>
      <c r="D103" s="6">
        <v>0.1662</v>
      </c>
      <c r="E103" s="6">
        <f t="shared" si="41"/>
        <v>8.016077170418005E-09</v>
      </c>
      <c r="F103" s="6">
        <f t="shared" si="42"/>
        <v>6.83681672025722E-10</v>
      </c>
      <c r="G103" s="6">
        <v>0.166</v>
      </c>
      <c r="H103" s="6">
        <f t="shared" si="43"/>
        <v>8.006430868167204E-09</v>
      </c>
      <c r="I103" s="6">
        <f t="shared" si="44"/>
        <v>6.74035369774921E-10</v>
      </c>
      <c r="J103" s="6">
        <v>0.1378</v>
      </c>
      <c r="K103" s="6">
        <f t="shared" si="45"/>
        <v>6.646302250803859E-09</v>
      </c>
      <c r="L103" s="6">
        <f t="shared" si="46"/>
        <v>-6.860932475884238E-10</v>
      </c>
      <c r="M103" s="6">
        <f t="shared" si="47"/>
        <v>8.729149910630058</v>
      </c>
      <c r="P103" s="6"/>
      <c r="S103" s="6"/>
      <c r="V103" s="6"/>
      <c r="AA103" s="6"/>
      <c r="AB103" s="6">
        <v>0.152</v>
      </c>
      <c r="AC103" s="6">
        <f t="shared" si="48"/>
        <v>7.331189710610933E-09</v>
      </c>
      <c r="AD103" s="6">
        <v>0.1518</v>
      </c>
      <c r="AE103" s="6">
        <f t="shared" si="48"/>
        <v>7.3215434083601285E-09</v>
      </c>
      <c r="AF103" s="6">
        <v>0.1509</v>
      </c>
      <c r="AG103" s="6">
        <f t="shared" si="37"/>
        <v>7.278135048231512E-09</v>
      </c>
      <c r="AH103" s="6">
        <v>0.1534</v>
      </c>
      <c r="AI103" s="6">
        <f t="shared" si="38"/>
        <v>7.398713826366561E-09</v>
      </c>
      <c r="AJ103" s="6">
        <f t="shared" si="49"/>
        <v>7.332395498392283E-09</v>
      </c>
      <c r="AK103" s="6">
        <f t="shared" si="50"/>
        <v>4.9871631412496233E-11</v>
      </c>
      <c r="AL103" s="6"/>
      <c r="AM103" s="6">
        <v>0.1353</v>
      </c>
      <c r="AN103" s="6">
        <v>0.134</v>
      </c>
      <c r="AO103" s="6">
        <v>0.141</v>
      </c>
      <c r="AP103" s="6">
        <v>0.1344</v>
      </c>
    </row>
    <row r="104" spans="1:42" ht="12">
      <c r="A104" s="6">
        <v>0.1653</v>
      </c>
      <c r="B104" s="6">
        <f t="shared" si="39"/>
        <v>7.972668810289389E-09</v>
      </c>
      <c r="C104" s="6">
        <f t="shared" si="40"/>
        <v>5.486334405144687E-10</v>
      </c>
      <c r="D104" s="6">
        <v>0.1682</v>
      </c>
      <c r="E104" s="6">
        <f t="shared" si="41"/>
        <v>8.112540192926044E-09</v>
      </c>
      <c r="F104" s="6">
        <f t="shared" si="42"/>
        <v>6.885048231511241E-10</v>
      </c>
      <c r="G104" s="6">
        <v>0.1675</v>
      </c>
      <c r="H104" s="6">
        <f t="shared" si="43"/>
        <v>8.078778135048231E-09</v>
      </c>
      <c r="I104" s="6">
        <f t="shared" si="44"/>
        <v>6.547427652733108E-10</v>
      </c>
      <c r="J104" s="6">
        <v>0.1382</v>
      </c>
      <c r="K104" s="6">
        <f t="shared" si="45"/>
        <v>6.665594855305466E-09</v>
      </c>
      <c r="L104" s="6">
        <f t="shared" si="46"/>
        <v>-7.584405144694543E-10</v>
      </c>
      <c r="M104" s="6">
        <f t="shared" si="47"/>
        <v>9.044375499362069</v>
      </c>
      <c r="P104" s="6"/>
      <c r="S104" s="6"/>
      <c r="V104" s="6"/>
      <c r="AA104" s="6"/>
      <c r="AB104" s="6">
        <v>0.152</v>
      </c>
      <c r="AC104" s="6">
        <f t="shared" si="48"/>
        <v>7.331189710610933E-09</v>
      </c>
      <c r="AD104" s="6">
        <v>0.157</v>
      </c>
      <c r="AE104" s="6">
        <f t="shared" si="48"/>
        <v>7.57234726688103E-09</v>
      </c>
      <c r="AF104" s="6">
        <v>0.1521</v>
      </c>
      <c r="AG104" s="6">
        <f t="shared" si="37"/>
        <v>7.336012861736335E-09</v>
      </c>
      <c r="AH104" s="6">
        <v>0.1546</v>
      </c>
      <c r="AI104" s="6">
        <f t="shared" si="38"/>
        <v>7.456591639871382E-09</v>
      </c>
      <c r="AJ104" s="6">
        <f t="shared" si="49"/>
        <v>7.42403536977492E-09</v>
      </c>
      <c r="AK104" s="6">
        <f t="shared" si="50"/>
        <v>1.146365385218193E-10</v>
      </c>
      <c r="AL104" s="6"/>
      <c r="AM104" s="6">
        <v>0.1357</v>
      </c>
      <c r="AN104" s="6">
        <v>0.1344</v>
      </c>
      <c r="AO104" s="6">
        <v>0.1422</v>
      </c>
      <c r="AP104" s="6">
        <v>0.1346</v>
      </c>
    </row>
    <row r="105" spans="1:42" ht="12">
      <c r="A105" s="6">
        <v>0.1668</v>
      </c>
      <c r="B105" s="6">
        <f t="shared" si="39"/>
        <v>8.04501607717042E-09</v>
      </c>
      <c r="C105" s="6">
        <f t="shared" si="40"/>
        <v>5.389871382636678E-10</v>
      </c>
      <c r="D105" s="6">
        <v>0.1696</v>
      </c>
      <c r="E105" s="6">
        <f t="shared" si="41"/>
        <v>8.180064308681673E-09</v>
      </c>
      <c r="F105" s="6">
        <f t="shared" si="42"/>
        <v>6.74035369774921E-10</v>
      </c>
      <c r="G105" s="6">
        <v>0.1692</v>
      </c>
      <c r="H105" s="6">
        <f t="shared" si="43"/>
        <v>8.160771704180064E-09</v>
      </c>
      <c r="I105" s="6">
        <f t="shared" si="44"/>
        <v>6.547427652733124E-10</v>
      </c>
      <c r="J105" s="6">
        <v>0.1383</v>
      </c>
      <c r="K105" s="6">
        <f t="shared" si="45"/>
        <v>6.670418006430869E-09</v>
      </c>
      <c r="L105" s="6">
        <f t="shared" si="46"/>
        <v>-8.356109324758827E-10</v>
      </c>
      <c r="M105" s="6">
        <f t="shared" si="47"/>
        <v>9.422054360544365</v>
      </c>
      <c r="P105" s="6"/>
      <c r="S105" s="6"/>
      <c r="V105" s="6"/>
      <c r="AA105" s="6"/>
      <c r="AB105" s="6">
        <v>0.152</v>
      </c>
      <c r="AC105" s="6">
        <f t="shared" si="48"/>
        <v>7.331189710610933E-09</v>
      </c>
      <c r="AD105" s="6">
        <v>0.1575</v>
      </c>
      <c r="AE105" s="6">
        <f t="shared" si="48"/>
        <v>7.596463022508039E-09</v>
      </c>
      <c r="AF105" s="6">
        <v>0.1572</v>
      </c>
      <c r="AG105" s="6">
        <f t="shared" si="37"/>
        <v>7.581993569131832E-09</v>
      </c>
      <c r="AH105" s="6">
        <v>0.1558</v>
      </c>
      <c r="AI105" s="6">
        <f t="shared" si="38"/>
        <v>7.514469453376206E-09</v>
      </c>
      <c r="AJ105" s="6">
        <f t="shared" si="49"/>
        <v>7.506028938906752E-09</v>
      </c>
      <c r="AK105" s="6">
        <f t="shared" si="50"/>
        <v>1.2191383098684927E-10</v>
      </c>
      <c r="AL105" s="6"/>
      <c r="AM105" s="6">
        <v>0.1357</v>
      </c>
      <c r="AN105" s="6">
        <v>0.1345</v>
      </c>
      <c r="AO105" s="6">
        <v>0.1428</v>
      </c>
      <c r="AP105" s="6">
        <v>0.1351</v>
      </c>
    </row>
    <row r="106" spans="1:42" ht="12">
      <c r="A106" s="6">
        <v>0.1681</v>
      </c>
      <c r="B106" s="6">
        <f t="shared" si="39"/>
        <v>8.107717041800642E-09</v>
      </c>
      <c r="C106" s="6">
        <f t="shared" si="40"/>
        <v>6.318327974276519E-10</v>
      </c>
      <c r="D106" s="6">
        <v>0.171</v>
      </c>
      <c r="E106" s="6">
        <f t="shared" si="41"/>
        <v>8.247588424437301E-09</v>
      </c>
      <c r="F106" s="6">
        <f t="shared" si="42"/>
        <v>7.717041800643105E-10</v>
      </c>
      <c r="G106" s="6">
        <v>0.171</v>
      </c>
      <c r="H106" s="6">
        <f t="shared" si="43"/>
        <v>8.247588424437301E-09</v>
      </c>
      <c r="I106" s="6">
        <f t="shared" si="44"/>
        <v>7.717041800643105E-10</v>
      </c>
      <c r="J106" s="6">
        <v>0.1389</v>
      </c>
      <c r="K106" s="6">
        <f t="shared" si="45"/>
        <v>6.699356913183279E-09</v>
      </c>
      <c r="L106" s="6">
        <f t="shared" si="46"/>
        <v>-7.76527331189711E-10</v>
      </c>
      <c r="M106" s="6">
        <f t="shared" si="47"/>
        <v>9.631174064790846</v>
      </c>
      <c r="P106" s="6"/>
      <c r="S106" s="6"/>
      <c r="V106" s="6"/>
      <c r="AA106" s="6"/>
      <c r="AB106" s="6">
        <v>0.1529</v>
      </c>
      <c r="AC106" s="6">
        <f t="shared" si="48"/>
        <v>7.3745980707395495E-09</v>
      </c>
      <c r="AD106" s="6">
        <v>0.1561</v>
      </c>
      <c r="AE106" s="6">
        <f t="shared" si="48"/>
        <v>7.52893890675241E-09</v>
      </c>
      <c r="AF106" s="6">
        <v>0.1537</v>
      </c>
      <c r="AG106" s="6">
        <f t="shared" si="37"/>
        <v>7.413183279742766E-09</v>
      </c>
      <c r="AH106" s="6">
        <v>0.1573</v>
      </c>
      <c r="AI106" s="6">
        <f t="shared" si="38"/>
        <v>7.586816720257234E-09</v>
      </c>
      <c r="AJ106" s="6">
        <f t="shared" si="49"/>
        <v>7.47588424437299E-09</v>
      </c>
      <c r="AK106" s="6">
        <f t="shared" si="50"/>
        <v>9.88451842374938E-11</v>
      </c>
      <c r="AL106" s="6"/>
      <c r="AM106" s="6">
        <v>0.1361</v>
      </c>
      <c r="AN106" s="6">
        <v>0.1347</v>
      </c>
      <c r="AO106" s="6">
        <v>0.1433</v>
      </c>
      <c r="AP106" s="6">
        <v>0.1354</v>
      </c>
    </row>
    <row r="107" spans="1:42" ht="12">
      <c r="A107" s="6">
        <v>0.1706</v>
      </c>
      <c r="B107" s="6">
        <f t="shared" si="39"/>
        <v>8.228295819935692E-09</v>
      </c>
      <c r="C107" s="6">
        <f t="shared" si="40"/>
        <v>7.270900321543412E-10</v>
      </c>
      <c r="D107" s="6">
        <v>0.173</v>
      </c>
      <c r="E107" s="6">
        <f t="shared" si="41"/>
        <v>8.344051446945339E-09</v>
      </c>
      <c r="F107" s="6">
        <f t="shared" si="42"/>
        <v>8.428456591639875E-10</v>
      </c>
      <c r="G107" s="6">
        <v>0.1728</v>
      </c>
      <c r="H107" s="6">
        <f t="shared" si="43"/>
        <v>8.334405144694533E-09</v>
      </c>
      <c r="I107" s="6">
        <f t="shared" si="44"/>
        <v>8.331993569131816E-10</v>
      </c>
      <c r="J107" s="6">
        <v>0.139</v>
      </c>
      <c r="K107" s="6">
        <f t="shared" si="45"/>
        <v>6.704180064308683E-09</v>
      </c>
      <c r="L107" s="6">
        <f t="shared" si="46"/>
        <v>-7.97025723472668E-10</v>
      </c>
      <c r="M107" s="6">
        <f t="shared" si="47"/>
        <v>10.132626839396028</v>
      </c>
      <c r="P107" s="6"/>
      <c r="S107" s="6"/>
      <c r="V107" s="6"/>
      <c r="AA107" s="6"/>
      <c r="AB107" s="6">
        <v>0.1535</v>
      </c>
      <c r="AC107" s="6">
        <f t="shared" si="48"/>
        <v>7.403536977491961E-09</v>
      </c>
      <c r="AD107" s="6">
        <v>0.1553</v>
      </c>
      <c r="AE107" s="6">
        <f t="shared" si="48"/>
        <v>7.490353697749197E-09</v>
      </c>
      <c r="AF107" s="6">
        <v>0.1545</v>
      </c>
      <c r="AG107" s="6">
        <f t="shared" si="37"/>
        <v>7.451768488745981E-09</v>
      </c>
      <c r="AH107" s="6">
        <v>0.1588</v>
      </c>
      <c r="AI107" s="6">
        <f t="shared" si="38"/>
        <v>7.659163987138263E-09</v>
      </c>
      <c r="AJ107" s="6">
        <f t="shared" si="49"/>
        <v>7.501205787781351E-09</v>
      </c>
      <c r="AK107" s="6">
        <f t="shared" si="50"/>
        <v>1.111332588102429E-10</v>
      </c>
      <c r="AL107" s="6"/>
      <c r="AM107" s="6">
        <v>0.1365</v>
      </c>
      <c r="AN107" s="6">
        <v>0.1349</v>
      </c>
      <c r="AO107" s="6">
        <v>0.1439</v>
      </c>
      <c r="AP107" s="6">
        <v>0.1354</v>
      </c>
    </row>
    <row r="108" spans="1:42" ht="12">
      <c r="A108" s="6">
        <v>0.1714</v>
      </c>
      <c r="B108" s="6">
        <f t="shared" si="39"/>
        <v>8.266881028938906E-09</v>
      </c>
      <c r="C108" s="6">
        <f t="shared" si="40"/>
        <v>6.94533762057878E-10</v>
      </c>
      <c r="D108" s="6">
        <v>0.1751</v>
      </c>
      <c r="E108" s="6">
        <f t="shared" si="41"/>
        <v>8.445337620578779E-09</v>
      </c>
      <c r="F108" s="6">
        <f t="shared" si="42"/>
        <v>8.729903536977505E-10</v>
      </c>
      <c r="G108" s="6">
        <v>0.1747</v>
      </c>
      <c r="H108" s="6">
        <f t="shared" si="43"/>
        <v>8.42604501607717E-09</v>
      </c>
      <c r="I108" s="6">
        <f t="shared" si="44"/>
        <v>8.536977491961419E-10</v>
      </c>
      <c r="J108" s="6">
        <v>0.1393</v>
      </c>
      <c r="K108" s="6">
        <f t="shared" si="45"/>
        <v>6.718649517684888E-09</v>
      </c>
      <c r="L108" s="6">
        <f t="shared" si="46"/>
        <v>-8.536977491961403E-10</v>
      </c>
      <c r="M108" s="6">
        <f t="shared" si="47"/>
        <v>10.474679567819013</v>
      </c>
      <c r="P108" s="6"/>
      <c r="S108" s="6"/>
      <c r="V108" s="6"/>
      <c r="AA108" s="6"/>
      <c r="AB108" s="6">
        <v>0.1549</v>
      </c>
      <c r="AC108" s="6">
        <f t="shared" si="48"/>
        <v>7.471061093247588E-09</v>
      </c>
      <c r="AD108" s="6">
        <v>0.1575</v>
      </c>
      <c r="AE108" s="6">
        <f t="shared" si="48"/>
        <v>7.596463022508039E-09</v>
      </c>
      <c r="AF108" s="6">
        <v>0.1554</v>
      </c>
      <c r="AG108" s="6">
        <f t="shared" si="37"/>
        <v>7.495176848874597E-09</v>
      </c>
      <c r="AH108" s="6">
        <v>0.1602</v>
      </c>
      <c r="AI108" s="6">
        <f t="shared" si="38"/>
        <v>7.726688102893892E-09</v>
      </c>
      <c r="AJ108" s="6">
        <f t="shared" si="49"/>
        <v>7.572347266881028E-09</v>
      </c>
      <c r="AK108" s="6">
        <f t="shared" si="50"/>
        <v>1.1635695898864872E-10</v>
      </c>
      <c r="AL108" s="6"/>
      <c r="AM108" s="6">
        <v>0.1368</v>
      </c>
      <c r="AN108" s="6">
        <v>0.1354</v>
      </c>
      <c r="AO108" s="6">
        <v>0.1447</v>
      </c>
      <c r="AP108" s="6">
        <v>0.1359</v>
      </c>
    </row>
    <row r="109" spans="1:42" ht="12">
      <c r="A109" s="6">
        <v>0.1733</v>
      </c>
      <c r="B109" s="6">
        <f t="shared" si="39"/>
        <v>8.358520900321543E-09</v>
      </c>
      <c r="C109" s="6">
        <f t="shared" si="40"/>
        <v>6.83681672025722E-10</v>
      </c>
      <c r="D109" s="6">
        <v>0.1761</v>
      </c>
      <c r="E109" s="6">
        <f t="shared" si="41"/>
        <v>8.493569131832798E-09</v>
      </c>
      <c r="F109" s="6">
        <f t="shared" si="42"/>
        <v>8.187299035369768E-10</v>
      </c>
      <c r="G109" s="6">
        <v>0.1767</v>
      </c>
      <c r="H109" s="6">
        <f t="shared" si="43"/>
        <v>8.52250803858521E-09</v>
      </c>
      <c r="I109" s="6">
        <f t="shared" si="44"/>
        <v>8.47668810289388E-10</v>
      </c>
      <c r="J109" s="6">
        <v>0.1398</v>
      </c>
      <c r="K109" s="6">
        <f t="shared" si="45"/>
        <v>6.742765273311898E-09</v>
      </c>
      <c r="L109" s="6">
        <f t="shared" si="46"/>
        <v>-9.320739549839238E-10</v>
      </c>
      <c r="M109" s="6">
        <f t="shared" si="47"/>
        <v>10.719301559329033</v>
      </c>
      <c r="P109" s="6"/>
      <c r="S109" s="6"/>
      <c r="V109" s="6"/>
      <c r="AA109" s="6"/>
      <c r="AB109" s="6">
        <v>0.1569</v>
      </c>
      <c r="AC109" s="6">
        <f t="shared" si="48"/>
        <v>7.567524115755628E-09</v>
      </c>
      <c r="AD109" s="6">
        <v>0.1609</v>
      </c>
      <c r="AE109" s="6">
        <f t="shared" si="48"/>
        <v>7.760450160771705E-09</v>
      </c>
      <c r="AF109" s="6">
        <v>0.1569</v>
      </c>
      <c r="AG109" s="6">
        <f t="shared" si="37"/>
        <v>7.567524115755628E-09</v>
      </c>
      <c r="AH109" s="6">
        <v>0.1618</v>
      </c>
      <c r="AI109" s="6">
        <f t="shared" si="38"/>
        <v>7.803858520900322E-09</v>
      </c>
      <c r="AJ109" s="6">
        <f t="shared" si="49"/>
        <v>7.674839228295821E-09</v>
      </c>
      <c r="AK109" s="6">
        <f t="shared" si="50"/>
        <v>1.2517757571089756E-10</v>
      </c>
      <c r="AL109" s="6"/>
      <c r="AM109" s="6">
        <v>0.1372</v>
      </c>
      <c r="AN109" s="6">
        <v>0.1359</v>
      </c>
      <c r="AO109" s="6">
        <v>0.145</v>
      </c>
      <c r="AP109" s="6">
        <v>0.1366</v>
      </c>
    </row>
    <row r="110" spans="1:42" ht="12">
      <c r="A110" s="6">
        <v>0.1747</v>
      </c>
      <c r="B110" s="6">
        <f t="shared" si="39"/>
        <v>8.42604501607717E-09</v>
      </c>
      <c r="C110" s="6">
        <f t="shared" si="40"/>
        <v>7.295016077170414E-10</v>
      </c>
      <c r="D110" s="6">
        <v>0.1778</v>
      </c>
      <c r="E110" s="6">
        <f t="shared" si="41"/>
        <v>8.57556270096463E-09</v>
      </c>
      <c r="F110" s="6">
        <f t="shared" si="42"/>
        <v>8.790192926045011E-10</v>
      </c>
      <c r="G110" s="6">
        <v>0.1778</v>
      </c>
      <c r="H110" s="6">
        <f t="shared" si="43"/>
        <v>8.57556270096463E-09</v>
      </c>
      <c r="I110" s="6">
        <f t="shared" si="44"/>
        <v>8.790192926045011E-10</v>
      </c>
      <c r="J110" s="6">
        <v>0.1403</v>
      </c>
      <c r="K110" s="6">
        <f t="shared" si="45"/>
        <v>6.7668810289389075E-09</v>
      </c>
      <c r="L110" s="6">
        <f t="shared" si="46"/>
        <v>-9.29662379421221E-10</v>
      </c>
      <c r="M110" s="6">
        <f t="shared" si="47"/>
        <v>10.910707689935196</v>
      </c>
      <c r="P110" s="6"/>
      <c r="S110" s="6"/>
      <c r="V110" s="6"/>
      <c r="AA110" s="6"/>
      <c r="AB110" s="6">
        <v>0.1585</v>
      </c>
      <c r="AC110" s="6">
        <f t="shared" si="48"/>
        <v>7.644694533762057E-09</v>
      </c>
      <c r="AD110" s="6">
        <v>0.1596</v>
      </c>
      <c r="AE110" s="6">
        <f t="shared" si="48"/>
        <v>7.69774919614148E-09</v>
      </c>
      <c r="AF110" s="6">
        <v>0.1574</v>
      </c>
      <c r="AG110" s="6">
        <f t="shared" si="37"/>
        <v>7.591639871382637E-09</v>
      </c>
      <c r="AH110" s="6">
        <v>0.1628</v>
      </c>
      <c r="AI110" s="6">
        <f t="shared" si="38"/>
        <v>7.85209003215434E-09</v>
      </c>
      <c r="AJ110" s="6">
        <f t="shared" si="49"/>
        <v>7.696543408360129E-09</v>
      </c>
      <c r="AK110" s="6">
        <f t="shared" si="50"/>
        <v>1.1238218121718107E-10</v>
      </c>
      <c r="AL110" s="6"/>
      <c r="AM110" s="6">
        <v>0.1373</v>
      </c>
      <c r="AN110" s="6">
        <v>0.136</v>
      </c>
      <c r="AO110" s="6">
        <v>0.1452</v>
      </c>
      <c r="AP110" s="6">
        <v>0.1368</v>
      </c>
    </row>
    <row r="111" spans="1:42" ht="12">
      <c r="A111" s="6">
        <v>0.1763</v>
      </c>
      <c r="B111" s="6">
        <f t="shared" si="39"/>
        <v>8.503215434083603E-09</v>
      </c>
      <c r="C111" s="6">
        <f t="shared" si="40"/>
        <v>7.463826366559497E-10</v>
      </c>
      <c r="D111" s="6">
        <v>0.1802</v>
      </c>
      <c r="E111" s="6">
        <f t="shared" si="41"/>
        <v>8.691318327974278E-09</v>
      </c>
      <c r="F111" s="6">
        <f t="shared" si="42"/>
        <v>9.344855305466248E-10</v>
      </c>
      <c r="G111" s="6">
        <v>0.1795</v>
      </c>
      <c r="H111" s="6">
        <f t="shared" si="43"/>
        <v>8.657556270096463E-09</v>
      </c>
      <c r="I111" s="6">
        <f t="shared" si="44"/>
        <v>9.007234726688099E-10</v>
      </c>
      <c r="J111" s="6">
        <v>0.1404</v>
      </c>
      <c r="K111" s="6">
        <f t="shared" si="45"/>
        <v>6.771704180064309E-09</v>
      </c>
      <c r="L111" s="6">
        <f t="shared" si="46"/>
        <v>-9.85128617363344E-10</v>
      </c>
      <c r="M111" s="6">
        <f t="shared" si="47"/>
        <v>11.359257871492026</v>
      </c>
      <c r="P111" s="6"/>
      <c r="S111" s="6"/>
      <c r="V111" s="6"/>
      <c r="AA111" s="6"/>
      <c r="AB111" s="6">
        <v>0.1585</v>
      </c>
      <c r="AC111" s="6">
        <f t="shared" si="48"/>
        <v>7.644694533762057E-09</v>
      </c>
      <c r="AD111" s="6">
        <v>0.1589</v>
      </c>
      <c r="AE111" s="6">
        <f t="shared" si="48"/>
        <v>7.663987138263667E-09</v>
      </c>
      <c r="AF111" s="6">
        <v>0.1583</v>
      </c>
      <c r="AG111" s="6">
        <f t="shared" si="37"/>
        <v>7.635048231511254E-09</v>
      </c>
      <c r="AH111" s="6">
        <v>0.1676</v>
      </c>
      <c r="AI111" s="6">
        <f t="shared" si="38"/>
        <v>8.083601286173635E-09</v>
      </c>
      <c r="AJ111" s="6">
        <f t="shared" si="49"/>
        <v>7.756832797427653E-09</v>
      </c>
      <c r="AK111" s="6">
        <f t="shared" si="50"/>
        <v>2.1817762819646903E-10</v>
      </c>
      <c r="AL111" s="6"/>
      <c r="AM111" s="6">
        <v>0.1377</v>
      </c>
      <c r="AN111" s="6">
        <v>0.1364</v>
      </c>
      <c r="AO111" s="6">
        <v>0.1461</v>
      </c>
      <c r="AP111" s="6">
        <v>0.1371</v>
      </c>
    </row>
    <row r="112" spans="1:42" ht="12">
      <c r="A112" s="6">
        <v>0.1784</v>
      </c>
      <c r="B112" s="6">
        <f t="shared" si="39"/>
        <v>8.604501607717042E-09</v>
      </c>
      <c r="C112" s="6">
        <f t="shared" si="40"/>
        <v>8.488745980707398E-10</v>
      </c>
      <c r="D112" s="6">
        <v>0.1816</v>
      </c>
      <c r="E112" s="6">
        <f t="shared" si="41"/>
        <v>8.758842443729904E-09</v>
      </c>
      <c r="F112" s="6">
        <f t="shared" si="42"/>
        <v>1.0032154340836016E-09</v>
      </c>
      <c r="G112" s="6">
        <v>0.1817</v>
      </c>
      <c r="H112" s="6">
        <f t="shared" si="43"/>
        <v>8.763665594855306E-09</v>
      </c>
      <c r="I112" s="6">
        <f t="shared" si="44"/>
        <v>1.0080385852090037E-09</v>
      </c>
      <c r="J112" s="6">
        <v>0.141</v>
      </c>
      <c r="K112" s="6">
        <f t="shared" si="45"/>
        <v>6.80064308681672E-09</v>
      </c>
      <c r="L112" s="6">
        <f t="shared" si="46"/>
        <v>-9.549839228295827E-10</v>
      </c>
      <c r="M112" s="6">
        <f t="shared" si="47"/>
        <v>11.62596154995378</v>
      </c>
      <c r="P112" s="6"/>
      <c r="S112" s="6"/>
      <c r="V112" s="6"/>
      <c r="AA112" s="6"/>
      <c r="AB112" s="6">
        <v>0.1586</v>
      </c>
      <c r="AC112" s="6">
        <f t="shared" si="48"/>
        <v>7.649517684887459E-09</v>
      </c>
      <c r="AD112" s="6">
        <v>0.1593</v>
      </c>
      <c r="AE112" s="6">
        <f t="shared" si="48"/>
        <v>7.683279742765274E-09</v>
      </c>
      <c r="AF112" s="6">
        <v>0.1593</v>
      </c>
      <c r="AG112" s="6">
        <f t="shared" si="37"/>
        <v>7.683279742765274E-09</v>
      </c>
      <c r="AH112" s="6">
        <v>0.166</v>
      </c>
      <c r="AI112" s="6">
        <f t="shared" si="38"/>
        <v>8.006430868167204E-09</v>
      </c>
      <c r="AJ112" s="6">
        <f t="shared" si="49"/>
        <v>7.755627009646303E-09</v>
      </c>
      <c r="AK112" s="6">
        <f t="shared" si="50"/>
        <v>1.6795834632436158E-10</v>
      </c>
      <c r="AL112" s="6"/>
      <c r="AM112" s="6">
        <v>0.1382</v>
      </c>
      <c r="AN112" s="6">
        <v>0.1366</v>
      </c>
      <c r="AO112" s="6">
        <v>0.1462</v>
      </c>
      <c r="AP112" s="6">
        <v>0.1377</v>
      </c>
    </row>
    <row r="113" spans="1:42" ht="12">
      <c r="A113" s="6">
        <v>0.1794</v>
      </c>
      <c r="B113" s="6">
        <f t="shared" si="39"/>
        <v>8.65273311897106E-09</v>
      </c>
      <c r="C113" s="6">
        <f t="shared" si="40"/>
        <v>8.331993569131832E-10</v>
      </c>
      <c r="D113" s="6">
        <v>0.184</v>
      </c>
      <c r="E113" s="6">
        <f t="shared" si="41"/>
        <v>8.874598070739549E-09</v>
      </c>
      <c r="F113" s="6">
        <f t="shared" si="42"/>
        <v>1.0550643086816716E-09</v>
      </c>
      <c r="G113" s="6">
        <v>0.1835</v>
      </c>
      <c r="H113" s="6">
        <f t="shared" si="43"/>
        <v>8.85048231511254E-09</v>
      </c>
      <c r="I113" s="6">
        <f t="shared" si="44"/>
        <v>1.0309485530546626E-09</v>
      </c>
      <c r="J113" s="6">
        <v>0.1411</v>
      </c>
      <c r="K113" s="6">
        <f t="shared" si="45"/>
        <v>6.805466237942122E-09</v>
      </c>
      <c r="L113" s="6">
        <f t="shared" si="46"/>
        <v>-1.0140675241157551E-09</v>
      </c>
      <c r="M113" s="6">
        <f t="shared" si="47"/>
        <v>12.036522002112491</v>
      </c>
      <c r="P113" s="6"/>
      <c r="S113" s="6"/>
      <c r="V113" s="6"/>
      <c r="AA113" s="6"/>
      <c r="AB113" s="6">
        <v>0.1604</v>
      </c>
      <c r="AC113" s="6">
        <f t="shared" si="48"/>
        <v>7.736334405144694E-09</v>
      </c>
      <c r="AD113" s="6">
        <v>0.1602</v>
      </c>
      <c r="AE113" s="6">
        <f t="shared" si="48"/>
        <v>7.726688102893892E-09</v>
      </c>
      <c r="AF113" s="6">
        <v>0.1607</v>
      </c>
      <c r="AG113" s="6">
        <f t="shared" si="37"/>
        <v>7.7508038585209E-09</v>
      </c>
      <c r="AH113" s="6">
        <v>0.1672</v>
      </c>
      <c r="AI113" s="6">
        <f t="shared" si="38"/>
        <v>8.064308681672025E-09</v>
      </c>
      <c r="AJ113" s="6">
        <f t="shared" si="49"/>
        <v>7.819533762057877E-09</v>
      </c>
      <c r="AK113" s="6">
        <f t="shared" si="50"/>
        <v>1.6348395469554424E-10</v>
      </c>
      <c r="AL113" s="6"/>
      <c r="AM113" s="6">
        <v>0.1385</v>
      </c>
      <c r="AN113" s="6">
        <v>0.137</v>
      </c>
      <c r="AO113" s="6">
        <v>0.1478</v>
      </c>
      <c r="AP113" s="6">
        <v>0.1379</v>
      </c>
    </row>
    <row r="114" spans="1:42" ht="12">
      <c r="A114" s="6">
        <v>0.1809</v>
      </c>
      <c r="B114" s="6">
        <f t="shared" si="39"/>
        <v>8.72508038585209E-09</v>
      </c>
      <c r="C114" s="6">
        <f t="shared" si="40"/>
        <v>8.729903536977488E-10</v>
      </c>
      <c r="D114" s="6">
        <v>0.1845</v>
      </c>
      <c r="E114" s="6">
        <f t="shared" si="41"/>
        <v>8.898713826366561E-09</v>
      </c>
      <c r="F114" s="6">
        <f t="shared" si="42"/>
        <v>1.0466237942122208E-09</v>
      </c>
      <c r="G114" s="6">
        <v>0.1852</v>
      </c>
      <c r="H114" s="6">
        <f t="shared" si="43"/>
        <v>8.932475884244375E-09</v>
      </c>
      <c r="I114" s="6">
        <f t="shared" si="44"/>
        <v>1.080385852090034E-09</v>
      </c>
      <c r="J114" s="6">
        <v>0.1415</v>
      </c>
      <c r="K114" s="6">
        <f t="shared" si="45"/>
        <v>6.824758842443729E-09</v>
      </c>
      <c r="L114" s="6">
        <f t="shared" si="46"/>
        <v>-1.0273311897106114E-09</v>
      </c>
      <c r="M114" s="6">
        <f t="shared" si="47"/>
        <v>12.1953059382469</v>
      </c>
      <c r="P114" s="6"/>
      <c r="S114" s="6"/>
      <c r="V114" s="6"/>
      <c r="AA114" s="6"/>
      <c r="AB114" s="6">
        <v>0.1605</v>
      </c>
      <c r="AC114" s="6">
        <f t="shared" si="48"/>
        <v>7.741157556270096E-09</v>
      </c>
      <c r="AD114" s="6">
        <v>0.1608</v>
      </c>
      <c r="AE114" s="6">
        <f t="shared" si="48"/>
        <v>7.755627009646301E-09</v>
      </c>
      <c r="AF114" s="6">
        <v>0.1615</v>
      </c>
      <c r="AG114" s="6">
        <f t="shared" si="37"/>
        <v>7.789389067524118E-09</v>
      </c>
      <c r="AH114" s="6">
        <v>0.1684</v>
      </c>
      <c r="AI114" s="6">
        <f t="shared" si="38"/>
        <v>8.122186495176849E-09</v>
      </c>
      <c r="AJ114" s="6">
        <f t="shared" si="49"/>
        <v>7.85209003215434E-09</v>
      </c>
      <c r="AK114" s="6">
        <f t="shared" si="50"/>
        <v>1.8119477477754202E-10</v>
      </c>
      <c r="AL114" s="6"/>
      <c r="AM114" s="6">
        <v>0.1386</v>
      </c>
      <c r="AN114" s="6">
        <v>0.1373</v>
      </c>
      <c r="AO114" s="6">
        <v>0.1484</v>
      </c>
      <c r="AP114" s="6">
        <v>0.1384</v>
      </c>
    </row>
    <row r="115" spans="1:42" ht="12">
      <c r="A115" s="6">
        <v>0.1827</v>
      </c>
      <c r="B115" s="6">
        <f t="shared" si="39"/>
        <v>8.811897106109324E-09</v>
      </c>
      <c r="C115" s="6">
        <f t="shared" si="40"/>
        <v>8.549035369774904E-10</v>
      </c>
      <c r="D115" s="6">
        <v>0.1859</v>
      </c>
      <c r="E115" s="6">
        <f t="shared" si="41"/>
        <v>8.966237942122188E-09</v>
      </c>
      <c r="F115" s="6">
        <f t="shared" si="42"/>
        <v>1.0092443729903538E-09</v>
      </c>
      <c r="G115" s="6">
        <v>0.1871</v>
      </c>
      <c r="H115" s="6">
        <f t="shared" si="43"/>
        <v>9.02411575562701E-09</v>
      </c>
      <c r="I115" s="6">
        <f t="shared" si="44"/>
        <v>1.0671221864951762E-09</v>
      </c>
      <c r="J115" s="6">
        <v>0.1418</v>
      </c>
      <c r="K115" s="6">
        <f t="shared" si="45"/>
        <v>6.839228295819936E-09</v>
      </c>
      <c r="L115" s="6">
        <f t="shared" si="46"/>
        <v>-1.1177652733118978E-09</v>
      </c>
      <c r="M115" s="6">
        <f t="shared" si="47"/>
        <v>12.49945721512644</v>
      </c>
      <c r="P115" s="6"/>
      <c r="S115" s="6"/>
      <c r="V115" s="6"/>
      <c r="AA115" s="6"/>
      <c r="AB115" s="6">
        <v>0.1659</v>
      </c>
      <c r="AC115" s="6">
        <f t="shared" si="48"/>
        <v>8.0016077170418E-09</v>
      </c>
      <c r="AD115" s="6">
        <v>0.1615</v>
      </c>
      <c r="AE115" s="6">
        <f t="shared" si="48"/>
        <v>7.789389067524118E-09</v>
      </c>
      <c r="AF115" s="6">
        <v>0.1625</v>
      </c>
      <c r="AG115" s="6">
        <f t="shared" si="37"/>
        <v>7.837620578778136E-09</v>
      </c>
      <c r="AH115" s="6">
        <v>0.17</v>
      </c>
      <c r="AI115" s="6">
        <f t="shared" si="38"/>
        <v>8.19935691318328E-09</v>
      </c>
      <c r="AJ115" s="6">
        <f t="shared" si="49"/>
        <v>7.956993569131834E-09</v>
      </c>
      <c r="AK115" s="6">
        <f t="shared" si="50"/>
        <v>1.8535694620439147E-10</v>
      </c>
      <c r="AL115" s="6"/>
      <c r="AM115" s="6">
        <v>0.1389</v>
      </c>
      <c r="AN115" s="6">
        <v>0.1377</v>
      </c>
      <c r="AO115" s="6">
        <v>0.1487</v>
      </c>
      <c r="AP115" s="6">
        <v>0.139</v>
      </c>
    </row>
    <row r="116" spans="1:42" ht="12">
      <c r="A116" s="6">
        <v>0.1839</v>
      </c>
      <c r="B116" s="6">
        <f t="shared" si="39"/>
        <v>8.869774919614148E-09</v>
      </c>
      <c r="C116" s="6">
        <f t="shared" si="40"/>
        <v>8.27170418006431E-10</v>
      </c>
      <c r="D116" s="6">
        <v>0.1887</v>
      </c>
      <c r="E116" s="6">
        <f t="shared" si="41"/>
        <v>9.101286173633443E-09</v>
      </c>
      <c r="F116" s="6">
        <f t="shared" si="42"/>
        <v>1.0586816720257253E-09</v>
      </c>
      <c r="G116" s="6">
        <v>0.188</v>
      </c>
      <c r="H116" s="6">
        <f t="shared" si="43"/>
        <v>9.067524115755628E-09</v>
      </c>
      <c r="I116" s="6">
        <f t="shared" si="44"/>
        <v>1.0249196141479103E-09</v>
      </c>
      <c r="J116" s="6">
        <v>0.1426</v>
      </c>
      <c r="K116" s="6">
        <f t="shared" si="45"/>
        <v>6.877813504823152E-09</v>
      </c>
      <c r="L116" s="6">
        <f t="shared" si="46"/>
        <v>-1.1647909967845657E-09</v>
      </c>
      <c r="M116" s="6">
        <f t="shared" si="47"/>
        <v>12.64753003270012</v>
      </c>
      <c r="P116" s="6"/>
      <c r="S116" s="6"/>
      <c r="V116" s="6"/>
      <c r="AA116" s="6"/>
      <c r="AB116" s="6">
        <v>0.1646</v>
      </c>
      <c r="AC116" s="6">
        <f t="shared" si="48"/>
        <v>7.938906752411576E-09</v>
      </c>
      <c r="AD116" s="6">
        <v>0.1628</v>
      </c>
      <c r="AE116" s="6">
        <f t="shared" si="48"/>
        <v>7.85209003215434E-09</v>
      </c>
      <c r="AF116" s="6">
        <v>0.1639</v>
      </c>
      <c r="AG116" s="6">
        <f t="shared" si="37"/>
        <v>7.90514469453376E-09</v>
      </c>
      <c r="AH116" s="6">
        <v>0.1757</v>
      </c>
      <c r="AI116" s="6">
        <f t="shared" si="38"/>
        <v>8.47427652733119E-09</v>
      </c>
      <c r="AJ116" s="6">
        <f t="shared" si="49"/>
        <v>8.042604501607717E-09</v>
      </c>
      <c r="AK116" s="6">
        <f t="shared" si="50"/>
        <v>2.8999133470524437E-10</v>
      </c>
      <c r="AL116" s="6"/>
      <c r="AM116" s="6">
        <v>0.1393</v>
      </c>
      <c r="AN116" s="6">
        <v>0.138</v>
      </c>
      <c r="AO116" s="6">
        <v>0.1492</v>
      </c>
      <c r="AP116" s="6">
        <v>0.1395</v>
      </c>
    </row>
    <row r="117" spans="1:42" ht="12">
      <c r="A117" s="6">
        <v>0.1856</v>
      </c>
      <c r="B117" s="6">
        <f t="shared" si="39"/>
        <v>8.951768488745981E-09</v>
      </c>
      <c r="C117" s="6">
        <f t="shared" si="40"/>
        <v>9.260450160771707E-10</v>
      </c>
      <c r="D117" s="6">
        <v>0.1904</v>
      </c>
      <c r="E117" s="6">
        <f t="shared" si="41"/>
        <v>9.183279742765276E-09</v>
      </c>
      <c r="F117" s="6">
        <f t="shared" si="42"/>
        <v>1.157556270096465E-09</v>
      </c>
      <c r="G117" s="6">
        <v>0.1916</v>
      </c>
      <c r="H117" s="6">
        <f t="shared" si="43"/>
        <v>9.241157556270095E-09</v>
      </c>
      <c r="I117" s="6">
        <f t="shared" si="44"/>
        <v>1.215434083601284E-09</v>
      </c>
      <c r="J117" s="6">
        <v>0.1423</v>
      </c>
      <c r="K117" s="6">
        <f t="shared" si="45"/>
        <v>6.863344051446946E-09</v>
      </c>
      <c r="L117" s="6">
        <f t="shared" si="46"/>
        <v>-1.1623794212218646E-09</v>
      </c>
      <c r="M117" s="6">
        <f t="shared" si="47"/>
        <v>13.293617970255362</v>
      </c>
      <c r="P117" s="6"/>
      <c r="S117" s="6"/>
      <c r="V117" s="6"/>
      <c r="AA117" s="6"/>
      <c r="AB117" s="6">
        <v>0.1648</v>
      </c>
      <c r="AC117" s="6">
        <f t="shared" si="48"/>
        <v>7.948553054662378E-09</v>
      </c>
      <c r="AD117" s="6">
        <v>0.1632</v>
      </c>
      <c r="AE117" s="6">
        <f t="shared" si="48"/>
        <v>7.871382636655949E-09</v>
      </c>
      <c r="AF117" s="6">
        <v>0.1646</v>
      </c>
      <c r="AG117" s="6">
        <f t="shared" si="37"/>
        <v>7.938906752411576E-09</v>
      </c>
      <c r="AH117" s="6">
        <v>0.173</v>
      </c>
      <c r="AI117" s="6">
        <f t="shared" si="38"/>
        <v>8.344051446945339E-09</v>
      </c>
      <c r="AJ117" s="6">
        <f t="shared" si="49"/>
        <v>8.02572347266881E-09</v>
      </c>
      <c r="AK117" s="6">
        <f t="shared" si="50"/>
        <v>2.149776803915978E-10</v>
      </c>
      <c r="AL117" s="6"/>
      <c r="AM117" s="6">
        <v>0.1398</v>
      </c>
      <c r="AN117" s="6">
        <v>0.1381</v>
      </c>
      <c r="AO117" s="6">
        <v>0.1491</v>
      </c>
      <c r="AP117" s="6">
        <v>0.1394</v>
      </c>
    </row>
    <row r="118" spans="1:42" ht="12">
      <c r="A118" s="6">
        <v>0.1871</v>
      </c>
      <c r="B118" s="6">
        <f t="shared" si="39"/>
        <v>9.02411575562701E-09</v>
      </c>
      <c r="C118" s="6">
        <f t="shared" si="40"/>
        <v>9.344855305466248E-10</v>
      </c>
      <c r="D118" s="6">
        <v>0.192</v>
      </c>
      <c r="E118" s="6">
        <f t="shared" si="41"/>
        <v>9.260450160771705E-09</v>
      </c>
      <c r="F118" s="6">
        <f t="shared" si="42"/>
        <v>1.1708199356913196E-09</v>
      </c>
      <c r="G118" s="6">
        <v>0.1908</v>
      </c>
      <c r="H118" s="6">
        <f t="shared" si="43"/>
        <v>9.202572347266881E-09</v>
      </c>
      <c r="I118" s="6">
        <f t="shared" si="44"/>
        <v>1.1129421221864956E-09</v>
      </c>
      <c r="J118" s="6">
        <v>0.1432</v>
      </c>
      <c r="K118" s="6">
        <f t="shared" si="45"/>
        <v>6.906752411575563E-09</v>
      </c>
      <c r="L118" s="6">
        <f t="shared" si="46"/>
        <v>-1.1828778135048225E-09</v>
      </c>
      <c r="M118" s="6">
        <f t="shared" si="47"/>
        <v>13.168498314338942</v>
      </c>
      <c r="P118" s="6"/>
      <c r="S118" s="6"/>
      <c r="V118" s="6"/>
      <c r="AA118" s="6"/>
      <c r="AB118" s="6">
        <v>0.1669</v>
      </c>
      <c r="AC118" s="6">
        <f t="shared" si="48"/>
        <v>8.049839228295818E-09</v>
      </c>
      <c r="AD118" s="6">
        <v>0.1638</v>
      </c>
      <c r="AE118" s="6">
        <f t="shared" si="48"/>
        <v>7.90032154340836E-09</v>
      </c>
      <c r="AF118" s="6">
        <v>0.1659</v>
      </c>
      <c r="AG118" s="6">
        <f t="shared" si="37"/>
        <v>8.0016077170418E-09</v>
      </c>
      <c r="AH118" s="6">
        <v>0.1743</v>
      </c>
      <c r="AI118" s="6">
        <f t="shared" si="38"/>
        <v>8.406752411575563E-09</v>
      </c>
      <c r="AJ118" s="6">
        <f t="shared" si="49"/>
        <v>8.089630225080385E-09</v>
      </c>
      <c r="AK118" s="6">
        <f t="shared" si="50"/>
        <v>2.204053413375596E-10</v>
      </c>
      <c r="AL118" s="6"/>
      <c r="AM118" s="6">
        <v>0.1401</v>
      </c>
      <c r="AN118" s="6">
        <v>0.1386</v>
      </c>
      <c r="AO118" s="6">
        <v>0.1493</v>
      </c>
      <c r="AP118" s="6">
        <v>0.1396</v>
      </c>
    </row>
    <row r="119" spans="1:42" ht="12">
      <c r="A119" s="6">
        <v>0.1881</v>
      </c>
      <c r="B119" s="6">
        <f t="shared" si="39"/>
        <v>9.072347266881028E-09</v>
      </c>
      <c r="C119" s="6">
        <f t="shared" si="40"/>
        <v>9.356913183279733E-10</v>
      </c>
      <c r="D119" s="6">
        <v>0.1933</v>
      </c>
      <c r="E119" s="6">
        <f t="shared" si="41"/>
        <v>9.32315112540193E-09</v>
      </c>
      <c r="F119" s="6">
        <f t="shared" si="42"/>
        <v>1.1864951768488745E-09</v>
      </c>
      <c r="G119" s="6">
        <v>0.1943</v>
      </c>
      <c r="H119" s="6">
        <f t="shared" si="43"/>
        <v>9.37138263665595E-09</v>
      </c>
      <c r="I119" s="6">
        <f t="shared" si="44"/>
        <v>1.2347266881028942E-09</v>
      </c>
      <c r="J119" s="6">
        <v>0.1437</v>
      </c>
      <c r="K119" s="6">
        <f t="shared" si="45"/>
        <v>6.930868167202572E-09</v>
      </c>
      <c r="L119" s="6">
        <f t="shared" si="46"/>
        <v>-1.205787781350483E-09</v>
      </c>
      <c r="M119" s="6">
        <f t="shared" si="47"/>
        <v>13.484996477763433</v>
      </c>
      <c r="P119" s="6"/>
      <c r="S119" s="6"/>
      <c r="V119" s="6"/>
      <c r="AA119" s="6"/>
      <c r="AB119" s="6">
        <v>0.1677</v>
      </c>
      <c r="AC119" s="6">
        <f t="shared" si="48"/>
        <v>8.088424437299035E-09</v>
      </c>
      <c r="AD119" s="6">
        <v>0.1647</v>
      </c>
      <c r="AE119" s="6">
        <f t="shared" si="48"/>
        <v>7.943729903536978E-09</v>
      </c>
      <c r="AF119" s="6">
        <v>0.1664</v>
      </c>
      <c r="AG119" s="6">
        <f t="shared" si="37"/>
        <v>8.02572347266881E-09</v>
      </c>
      <c r="AH119" s="6">
        <v>0.176</v>
      </c>
      <c r="AI119" s="6">
        <f t="shared" si="38"/>
        <v>8.488745980707396E-09</v>
      </c>
      <c r="AJ119" s="6">
        <f t="shared" si="49"/>
        <v>8.136655948553055E-09</v>
      </c>
      <c r="AK119" s="6">
        <f t="shared" si="50"/>
        <v>2.4208823630488557E-10</v>
      </c>
      <c r="AL119" s="6"/>
      <c r="AM119" s="6">
        <v>0.1408</v>
      </c>
      <c r="AN119" s="6">
        <v>0.1389</v>
      </c>
      <c r="AO119" s="6">
        <v>0.1508</v>
      </c>
      <c r="AP119" s="6">
        <v>0.1399</v>
      </c>
    </row>
    <row r="120" spans="1:42" ht="12">
      <c r="A120" s="6">
        <v>0.1897</v>
      </c>
      <c r="B120" s="6">
        <f t="shared" si="39"/>
        <v>9.149517684887459E-09</v>
      </c>
      <c r="C120" s="6">
        <f t="shared" si="40"/>
        <v>9.730707395498386E-10</v>
      </c>
      <c r="D120" s="6">
        <v>0.1946</v>
      </c>
      <c r="E120" s="6">
        <f t="shared" si="41"/>
        <v>9.385852090032156E-09</v>
      </c>
      <c r="F120" s="6">
        <f t="shared" si="42"/>
        <v>1.209405144694535E-09</v>
      </c>
      <c r="G120" s="6">
        <v>0.1949</v>
      </c>
      <c r="H120" s="6">
        <f t="shared" si="43"/>
        <v>9.40032154340836E-09</v>
      </c>
      <c r="I120" s="6">
        <f t="shared" si="44"/>
        <v>1.2238745980707398E-09</v>
      </c>
      <c r="J120" s="6">
        <v>0.1433</v>
      </c>
      <c r="K120" s="6">
        <f t="shared" si="45"/>
        <v>6.911575562700966E-09</v>
      </c>
      <c r="L120" s="6">
        <f t="shared" si="46"/>
        <v>-1.2648713826366547E-09</v>
      </c>
      <c r="M120" s="6">
        <f t="shared" si="47"/>
        <v>13.839307874731363</v>
      </c>
      <c r="P120" s="6"/>
      <c r="S120" s="6"/>
      <c r="V120" s="6"/>
      <c r="AA120" s="6"/>
      <c r="AB120" s="6">
        <v>0.1673</v>
      </c>
      <c r="AC120" s="6">
        <f t="shared" si="48"/>
        <v>8.069131832797428E-09</v>
      </c>
      <c r="AD120" s="6">
        <v>0.1658</v>
      </c>
      <c r="AE120" s="6">
        <f t="shared" si="48"/>
        <v>7.996784565916398E-09</v>
      </c>
      <c r="AF120" s="6">
        <v>0.1674</v>
      </c>
      <c r="AG120" s="6">
        <f t="shared" si="37"/>
        <v>8.073954983922829E-09</v>
      </c>
      <c r="AH120" s="6">
        <v>0.1776</v>
      </c>
      <c r="AI120" s="6">
        <f t="shared" si="38"/>
        <v>8.565916398713827E-09</v>
      </c>
      <c r="AJ120" s="6">
        <f t="shared" si="49"/>
        <v>8.17644694533762E-09</v>
      </c>
      <c r="AK120" s="6">
        <f t="shared" si="50"/>
        <v>2.620344514414485E-10</v>
      </c>
      <c r="AL120" s="6"/>
      <c r="AM120" s="6">
        <v>0.1405</v>
      </c>
      <c r="AN120" s="6">
        <v>0.139</v>
      </c>
      <c r="AO120" s="6">
        <v>0.1507</v>
      </c>
      <c r="AP120" s="6">
        <v>0.1403</v>
      </c>
    </row>
    <row r="121" spans="1:42" ht="12">
      <c r="A121" s="6">
        <v>0.191</v>
      </c>
      <c r="B121" s="6">
        <f t="shared" si="39"/>
        <v>9.212218649517685E-09</v>
      </c>
      <c r="C121" s="6">
        <f t="shared" si="40"/>
        <v>9.827170418006429E-10</v>
      </c>
      <c r="D121" s="6">
        <v>0.1975</v>
      </c>
      <c r="E121" s="6">
        <f t="shared" si="41"/>
        <v>9.52572347266881E-09</v>
      </c>
      <c r="F121" s="6">
        <f t="shared" si="42"/>
        <v>1.296221864951767E-09</v>
      </c>
      <c r="G121" s="6">
        <v>0.1973</v>
      </c>
      <c r="H121" s="6">
        <f t="shared" si="43"/>
        <v>9.516077170418007E-09</v>
      </c>
      <c r="I121" s="6">
        <f t="shared" si="44"/>
        <v>1.2865755627009643E-09</v>
      </c>
      <c r="J121" s="6">
        <v>0.144</v>
      </c>
      <c r="K121" s="6">
        <f t="shared" si="45"/>
        <v>6.9453376205787775E-09</v>
      </c>
      <c r="L121" s="6">
        <f t="shared" si="46"/>
        <v>-1.2841639871382649E-09</v>
      </c>
      <c r="M121" s="6">
        <f t="shared" si="47"/>
        <v>14.146559836288377</v>
      </c>
      <c r="P121" s="6"/>
      <c r="S121" s="6"/>
      <c r="V121" s="6"/>
      <c r="AA121" s="6"/>
      <c r="AB121" s="6">
        <v>0.1687</v>
      </c>
      <c r="AC121" s="6">
        <f t="shared" si="48"/>
        <v>8.136655948553055E-09</v>
      </c>
      <c r="AD121" s="6">
        <v>0.1664</v>
      </c>
      <c r="AE121" s="6">
        <f t="shared" si="48"/>
        <v>8.02572347266881E-09</v>
      </c>
      <c r="AF121" s="6">
        <v>0.1685</v>
      </c>
      <c r="AG121" s="6">
        <f t="shared" si="37"/>
        <v>8.127009646302252E-09</v>
      </c>
      <c r="AH121" s="6">
        <v>0.1789</v>
      </c>
      <c r="AI121" s="6">
        <f t="shared" si="38"/>
        <v>8.628617363344051E-09</v>
      </c>
      <c r="AJ121" s="6">
        <f t="shared" si="49"/>
        <v>8.229501607717042E-09</v>
      </c>
      <c r="AK121" s="6">
        <f t="shared" si="50"/>
        <v>2.707667097297936E-10</v>
      </c>
      <c r="AL121" s="6"/>
      <c r="AM121" s="6">
        <v>0.1409</v>
      </c>
      <c r="AN121" s="6">
        <v>0.1395</v>
      </c>
      <c r="AO121" s="6">
        <v>0.1509</v>
      </c>
      <c r="AP121" s="6">
        <v>0.1408</v>
      </c>
    </row>
    <row r="122" spans="1:42" ht="12">
      <c r="A122" s="6">
        <v>0.1921</v>
      </c>
      <c r="B122" s="6">
        <f t="shared" si="39"/>
        <v>9.265273311897106E-09</v>
      </c>
      <c r="C122" s="6">
        <f t="shared" si="40"/>
        <v>1.0044212218649517E-09</v>
      </c>
      <c r="D122" s="6">
        <v>0.1995</v>
      </c>
      <c r="E122" s="6">
        <f t="shared" si="41"/>
        <v>9.62218649517685E-09</v>
      </c>
      <c r="F122" s="6">
        <f t="shared" si="42"/>
        <v>1.3613344051446966E-09</v>
      </c>
      <c r="G122" s="6">
        <v>0.1989</v>
      </c>
      <c r="H122" s="6">
        <f t="shared" si="43"/>
        <v>9.593247588424436E-09</v>
      </c>
      <c r="I122" s="6">
        <f t="shared" si="44"/>
        <v>1.3323954983922821E-09</v>
      </c>
      <c r="J122" s="6">
        <v>0.1442</v>
      </c>
      <c r="K122" s="6">
        <f t="shared" si="45"/>
        <v>6.954983922829581E-09</v>
      </c>
      <c r="L122" s="6">
        <f t="shared" si="46"/>
        <v>-1.3058681672025729E-09</v>
      </c>
      <c r="M122" s="6">
        <f t="shared" si="47"/>
        <v>14.4438703502219</v>
      </c>
      <c r="P122" s="6"/>
      <c r="S122" s="6"/>
      <c r="V122" s="6"/>
      <c r="AA122" s="6"/>
      <c r="AB122" s="6">
        <v>0.1681</v>
      </c>
      <c r="AC122" s="6">
        <f t="shared" si="48"/>
        <v>8.107717041800642E-09</v>
      </c>
      <c r="AD122" s="6">
        <v>0.1671</v>
      </c>
      <c r="AE122" s="6">
        <f t="shared" si="48"/>
        <v>8.059485530546624E-09</v>
      </c>
      <c r="AF122" s="6">
        <v>0.1694</v>
      </c>
      <c r="AG122" s="6">
        <f t="shared" si="37"/>
        <v>8.170418006430868E-09</v>
      </c>
      <c r="AH122" s="6">
        <v>0.1805</v>
      </c>
      <c r="AI122" s="6">
        <f t="shared" si="38"/>
        <v>8.705787781350482E-09</v>
      </c>
      <c r="AJ122" s="6">
        <f t="shared" si="49"/>
        <v>8.260852090032154E-09</v>
      </c>
      <c r="AK122" s="6">
        <f t="shared" si="50"/>
        <v>3.0008050428823185E-10</v>
      </c>
      <c r="AL122" s="6"/>
      <c r="AM122" s="6">
        <v>0.1412</v>
      </c>
      <c r="AN122" s="6">
        <v>0.1397</v>
      </c>
      <c r="AO122" s="6">
        <v>0.1529</v>
      </c>
      <c r="AP122" s="6">
        <v>0.1413</v>
      </c>
    </row>
    <row r="123" spans="1:42" ht="12">
      <c r="A123" s="6">
        <v>0.1951</v>
      </c>
      <c r="B123" s="6">
        <f t="shared" si="39"/>
        <v>9.409967845659163E-09</v>
      </c>
      <c r="C123" s="6">
        <f t="shared" si="40"/>
        <v>1.0719453376205783E-09</v>
      </c>
      <c r="D123" s="6">
        <v>0.201</v>
      </c>
      <c r="E123" s="6">
        <f t="shared" si="41"/>
        <v>9.69453376205788E-09</v>
      </c>
      <c r="F123" s="6">
        <f t="shared" si="42"/>
        <v>1.3565112540192945E-09</v>
      </c>
      <c r="G123" s="6">
        <v>0.2012</v>
      </c>
      <c r="H123" s="6">
        <f t="shared" si="43"/>
        <v>9.70418006430868E-09</v>
      </c>
      <c r="I123" s="6">
        <f t="shared" si="44"/>
        <v>1.3661575562700954E-09</v>
      </c>
      <c r="J123" s="6">
        <v>0.1447</v>
      </c>
      <c r="K123" s="6">
        <f t="shared" si="45"/>
        <v>6.979099678456592E-09</v>
      </c>
      <c r="L123" s="6">
        <f t="shared" si="46"/>
        <v>-1.358922829581993E-09</v>
      </c>
      <c r="M123" s="6">
        <f t="shared" si="47"/>
        <v>14.74220232222242</v>
      </c>
      <c r="P123" s="6"/>
      <c r="S123" s="6"/>
      <c r="V123" s="6"/>
      <c r="AA123" s="6"/>
      <c r="AB123" s="6">
        <v>0.1714</v>
      </c>
      <c r="AC123" s="6">
        <f t="shared" si="48"/>
        <v>8.266881028938906E-09</v>
      </c>
      <c r="AD123" s="6">
        <v>0.1681</v>
      </c>
      <c r="AE123" s="6">
        <f t="shared" si="48"/>
        <v>8.107717041800642E-09</v>
      </c>
      <c r="AF123" s="6">
        <v>0.1702</v>
      </c>
      <c r="AG123" s="6">
        <f t="shared" si="37"/>
        <v>8.209003215434084E-09</v>
      </c>
      <c r="AH123" s="6">
        <v>0.1818</v>
      </c>
      <c r="AI123" s="6">
        <f t="shared" si="38"/>
        <v>8.768488745980707E-09</v>
      </c>
      <c r="AJ123" s="6">
        <f t="shared" si="49"/>
        <v>8.338022508038585E-09</v>
      </c>
      <c r="AK123" s="6">
        <f t="shared" si="50"/>
        <v>2.944196991256909E-10</v>
      </c>
      <c r="AL123" s="6"/>
      <c r="AM123" s="6">
        <v>0.1414</v>
      </c>
      <c r="AN123" s="6">
        <v>0.1402</v>
      </c>
      <c r="AO123" s="6">
        <v>0.1526</v>
      </c>
      <c r="AP123" s="6">
        <v>0.142</v>
      </c>
    </row>
    <row r="124" spans="1:42" ht="12">
      <c r="A124" s="6">
        <v>0.1966</v>
      </c>
      <c r="B124" s="6">
        <f t="shared" si="39"/>
        <v>9.482315112540192E-09</v>
      </c>
      <c r="C124" s="6">
        <f t="shared" si="40"/>
        <v>1.1008842443729895E-09</v>
      </c>
      <c r="D124" s="6">
        <v>0.2035</v>
      </c>
      <c r="E124" s="6">
        <f t="shared" si="41"/>
        <v>9.815112540192926E-09</v>
      </c>
      <c r="F124" s="6">
        <f t="shared" si="42"/>
        <v>1.4336816720257237E-09</v>
      </c>
      <c r="G124" s="6">
        <v>0.2025</v>
      </c>
      <c r="H124" s="6">
        <f t="shared" si="43"/>
        <v>9.766881028938908E-09</v>
      </c>
      <c r="I124" s="6">
        <f t="shared" si="44"/>
        <v>1.3854501607717056E-09</v>
      </c>
      <c r="J124" s="6">
        <v>0.1449</v>
      </c>
      <c r="K124" s="6">
        <f t="shared" si="45"/>
        <v>6.988745980707395E-09</v>
      </c>
      <c r="L124" s="6">
        <f t="shared" si="46"/>
        <v>-1.3926848874598072E-09</v>
      </c>
      <c r="M124" s="6">
        <f t="shared" si="47"/>
        <v>15.06272138354407</v>
      </c>
      <c r="N124" s="6">
        <f>AVERAGE(M90:M124)</f>
        <v>9.919895738588268</v>
      </c>
      <c r="P124" s="6"/>
      <c r="S124" s="6"/>
      <c r="V124" s="6"/>
      <c r="AA124" s="6"/>
      <c r="AB124" s="6">
        <v>0.1713</v>
      </c>
      <c r="AC124" s="6">
        <f t="shared" si="48"/>
        <v>8.262057877813506E-09</v>
      </c>
      <c r="AD124" s="6">
        <v>0.169</v>
      </c>
      <c r="AE124" s="6">
        <f t="shared" si="48"/>
        <v>8.151125401929261E-09</v>
      </c>
      <c r="AF124" s="6">
        <v>0.1713</v>
      </c>
      <c r="AG124" s="6">
        <f t="shared" si="37"/>
        <v>8.262057877813506E-09</v>
      </c>
      <c r="AH124" s="6">
        <v>0.1835</v>
      </c>
      <c r="AI124" s="6">
        <f t="shared" si="38"/>
        <v>8.85048231511254E-09</v>
      </c>
      <c r="AJ124" s="6">
        <f t="shared" si="49"/>
        <v>8.381430868167202E-09</v>
      </c>
      <c r="AK124" s="6">
        <f t="shared" si="50"/>
        <v>3.1704347194698564E-10</v>
      </c>
      <c r="AL124" s="6"/>
      <c r="AM124" s="6">
        <v>0.1417</v>
      </c>
      <c r="AN124" s="6">
        <v>0.1403</v>
      </c>
      <c r="AO124" s="6">
        <v>0.1538</v>
      </c>
      <c r="AP124" s="6">
        <v>0.142</v>
      </c>
    </row>
    <row r="125" spans="1:42" ht="12">
      <c r="A125" s="6"/>
      <c r="D125" s="6"/>
      <c r="G125" s="6"/>
      <c r="J125" s="6"/>
      <c r="M125" s="6"/>
      <c r="P125" s="6"/>
      <c r="S125" s="6"/>
      <c r="V125" s="6"/>
      <c r="AA125" s="6"/>
      <c r="AB125" s="6"/>
      <c r="AD125" s="6"/>
      <c r="AF125" s="6"/>
      <c r="AH125" s="6"/>
      <c r="AL125" s="6"/>
      <c r="AM125" s="6"/>
      <c r="AN125" s="6"/>
      <c r="AO125" s="6"/>
      <c r="AP125" s="6"/>
    </row>
    <row r="126" spans="1:42" ht="12">
      <c r="A126" s="6"/>
      <c r="D126" s="6"/>
      <c r="G126" s="6"/>
      <c r="J126" s="6"/>
      <c r="M126" s="6"/>
      <c r="P126" s="6"/>
      <c r="S126" s="6"/>
      <c r="V126" s="6"/>
      <c r="AA126" s="6"/>
      <c r="AB126" s="6"/>
      <c r="AD126" s="6"/>
      <c r="AF126" s="6"/>
      <c r="AH126" s="6"/>
      <c r="AL126" s="6"/>
      <c r="AM126" s="6"/>
      <c r="AN126" s="6"/>
      <c r="AO126" s="6"/>
      <c r="AP126" s="6"/>
    </row>
    <row r="127" spans="1:42" ht="12">
      <c r="A127" s="6"/>
      <c r="D127" s="6"/>
      <c r="G127" s="6"/>
      <c r="J127" s="6"/>
      <c r="M127" s="6"/>
      <c r="P127" s="6"/>
      <c r="S127" s="6"/>
      <c r="V127" s="6"/>
      <c r="AA127" s="6"/>
      <c r="AB127" s="6"/>
      <c r="AD127" s="6"/>
      <c r="AF127" s="6"/>
      <c r="AH127" s="6"/>
      <c r="AL127" s="6"/>
      <c r="AM127" s="6"/>
      <c r="AN127" s="6"/>
      <c r="AO127" s="6"/>
      <c r="AP127" s="6"/>
    </row>
    <row r="128" spans="1:42" ht="12">
      <c r="A128" s="6"/>
      <c r="D128" s="6"/>
      <c r="G128" s="6"/>
      <c r="J128" s="6"/>
      <c r="M128" s="6"/>
      <c r="P128" s="6"/>
      <c r="S128" s="6"/>
      <c r="V128" s="6"/>
      <c r="AA128" s="6"/>
      <c r="AB128" s="6"/>
      <c r="AD128" s="6"/>
      <c r="AF128" s="6"/>
      <c r="AH128" s="6"/>
      <c r="AL128" s="6"/>
      <c r="AM128" s="6"/>
      <c r="AN128" s="6"/>
      <c r="AO128" s="6"/>
      <c r="AP128" s="6"/>
    </row>
    <row r="129" spans="1:42" ht="12">
      <c r="A129" s="6"/>
      <c r="D129" s="6"/>
      <c r="G129" s="6"/>
      <c r="J129" s="6"/>
      <c r="M129" s="6"/>
      <c r="P129" s="6"/>
      <c r="S129" s="6"/>
      <c r="V129" s="6"/>
      <c r="AA129" s="6"/>
      <c r="AB129" s="6"/>
      <c r="AD129" s="6"/>
      <c r="AF129" s="6"/>
      <c r="AH129" s="6"/>
      <c r="AL129" s="6"/>
      <c r="AM129" s="6"/>
      <c r="AN129" s="6"/>
      <c r="AO129" s="6"/>
      <c r="AP129" s="6"/>
    </row>
    <row r="130" spans="1:42" ht="12">
      <c r="A130" s="6" t="s">
        <v>125</v>
      </c>
      <c r="B130" s="6" t="s">
        <v>135</v>
      </c>
      <c r="C130" s="6" t="s">
        <v>138</v>
      </c>
      <c r="D130" s="6" t="s">
        <v>126</v>
      </c>
      <c r="E130" s="6" t="s">
        <v>135</v>
      </c>
      <c r="F130" s="6" t="s">
        <v>138</v>
      </c>
      <c r="G130" s="6" t="s">
        <v>8</v>
      </c>
      <c r="H130" s="6" t="s">
        <v>135</v>
      </c>
      <c r="I130" s="6" t="s">
        <v>138</v>
      </c>
      <c r="J130" s="6" t="s">
        <v>9</v>
      </c>
      <c r="K130" s="6" t="s">
        <v>135</v>
      </c>
      <c r="L130" s="6" t="s">
        <v>138</v>
      </c>
      <c r="M130" s="6" t="s">
        <v>22</v>
      </c>
      <c r="N130" s="6" t="s">
        <v>135</v>
      </c>
      <c r="O130" s="6" t="s">
        <v>138</v>
      </c>
      <c r="P130" s="6" t="s">
        <v>23</v>
      </c>
      <c r="Q130" s="6" t="s">
        <v>135</v>
      </c>
      <c r="R130" s="6" t="s">
        <v>138</v>
      </c>
      <c r="S130" s="6" t="s">
        <v>24</v>
      </c>
      <c r="T130" s="6" t="s">
        <v>135</v>
      </c>
      <c r="U130" s="6" t="s">
        <v>138</v>
      </c>
      <c r="V130" s="6" t="s">
        <v>25</v>
      </c>
      <c r="W130" s="6" t="s">
        <v>135</v>
      </c>
      <c r="X130" s="6" t="s">
        <v>138</v>
      </c>
      <c r="AA130" s="6"/>
      <c r="AB130" s="6" t="s">
        <v>14</v>
      </c>
      <c r="AC130" s="6" t="s">
        <v>135</v>
      </c>
      <c r="AD130" s="6" t="s">
        <v>15</v>
      </c>
      <c r="AE130" s="6" t="s">
        <v>135</v>
      </c>
      <c r="AF130" s="6" t="s">
        <v>16</v>
      </c>
      <c r="AG130" s="6" t="s">
        <v>135</v>
      </c>
      <c r="AH130" s="6" t="s">
        <v>17</v>
      </c>
      <c r="AI130" s="6" t="s">
        <v>135</v>
      </c>
      <c r="AJ130" s="6" t="s">
        <v>136</v>
      </c>
      <c r="AK130" s="6" t="s">
        <v>137</v>
      </c>
      <c r="AL130" s="6"/>
      <c r="AM130" s="6"/>
      <c r="AN130" s="6"/>
      <c r="AO130" s="6"/>
      <c r="AP130" s="6"/>
    </row>
    <row r="131" spans="1:42" ht="12">
      <c r="A131" s="6">
        <v>0.1488</v>
      </c>
      <c r="B131" s="6">
        <f>A131/($AD$1*$AG$3)*$AG$4*0.000001</f>
        <v>7.17684887459807E-09</v>
      </c>
      <c r="C131" s="6">
        <f>B131-$AJ131</f>
        <v>3.9911575562700825E-10</v>
      </c>
      <c r="D131" s="6">
        <v>0.1513</v>
      </c>
      <c r="E131" s="6">
        <f>D131/($AD$1*$AG$3)*$AG$4*0.000001</f>
        <v>7.297427652733119E-09</v>
      </c>
      <c r="F131" s="6">
        <f>E131-$AJ131</f>
        <v>5.196945337620567E-10</v>
      </c>
      <c r="G131" s="6">
        <v>0.15</v>
      </c>
      <c r="H131" s="6">
        <f>G131/($AD$1*$AG$3)*$AG$4*0.000001</f>
        <v>7.234726688102894E-09</v>
      </c>
      <c r="I131" s="6">
        <f>H131-$AJ131</f>
        <v>4.5699356913183225E-10</v>
      </c>
      <c r="J131" s="6">
        <v>0.1551</v>
      </c>
      <c r="K131" s="6">
        <f>J131/($AD$1*$AG$3)*$AG$4*0.000001</f>
        <v>7.480707395498392E-09</v>
      </c>
      <c r="L131" s="6">
        <f>K131-$AJ131</f>
        <v>7.029742765273305E-10</v>
      </c>
      <c r="M131" s="6">
        <v>0.1447</v>
      </c>
      <c r="N131" s="6">
        <f>M131/($AD$1*$AG$3)*$AG$4*0.000001</f>
        <v>6.979099678456592E-09</v>
      </c>
      <c r="O131" s="6">
        <f>N131-$AJ131</f>
        <v>2.0136655948552972E-10</v>
      </c>
      <c r="P131" s="6">
        <v>0.1495</v>
      </c>
      <c r="Q131" s="6">
        <f>P131/($AD$1*$AG$3)*$AG$4*0.000001</f>
        <v>7.210610932475884E-09</v>
      </c>
      <c r="R131" s="6">
        <f>Q131-$AJ131</f>
        <v>4.328778135048224E-10</v>
      </c>
      <c r="S131" s="6">
        <v>0.1588</v>
      </c>
      <c r="T131" s="6">
        <f>S131/($AD$1*$AG$3)*$AG$4*0.000001</f>
        <v>7.659163987138263E-09</v>
      </c>
      <c r="U131" s="6">
        <f>T131-$AJ131</f>
        <v>8.814308681672013E-10</v>
      </c>
      <c r="V131" s="6">
        <v>0.1475</v>
      </c>
      <c r="W131" s="6">
        <f>V131/($AD$1*$AG$3)*$AG$4*0.000001</f>
        <v>7.114147909967846E-09</v>
      </c>
      <c r="X131" s="6">
        <f>W131-$AJ131</f>
        <v>3.364147909967838E-10</v>
      </c>
      <c r="Y131" s="6">
        <f>STDEV(V131,S131,P131,M131,J131,G131,D131,A131)/AVERAGE(V131,S131,P131,M131,J131,G131,D131,A131)*100</f>
        <v>2.9365289843256805</v>
      </c>
      <c r="AA131" s="6"/>
      <c r="AB131" s="6">
        <v>0.1394</v>
      </c>
      <c r="AC131" s="6">
        <f aca="true" t="shared" si="51" ref="AC131:AC165">AB131/($AD$1*$AG$3)*$AG$4*0.000001</f>
        <v>6.72347266881029E-09</v>
      </c>
      <c r="AD131" s="6">
        <v>0.1396</v>
      </c>
      <c r="AE131" s="6">
        <f>AD131/($AD$1*$AG$3)*$AG$4*0.000001</f>
        <v>6.733118971061094E-09</v>
      </c>
      <c r="AF131" s="6">
        <v>0.1333</v>
      </c>
      <c r="AG131" s="6">
        <f>AF131/($AD$1*$AG$3)*$AG$4*0.000001</f>
        <v>6.429260450160772E-09</v>
      </c>
      <c r="AH131" s="6">
        <v>0.1498</v>
      </c>
      <c r="AI131" s="6">
        <f aca="true" t="shared" si="52" ref="AI131:AI165">AH131/($AD$1*$AG$3)*$AG$4*0.000001</f>
        <v>7.225080385852089E-09</v>
      </c>
      <c r="AJ131" s="6">
        <f>AVERAGE(AI131,AG131,AE131,AC131)</f>
        <v>6.777733118971062E-09</v>
      </c>
      <c r="AK131" s="6">
        <f>STDEV(AI131,AG131,AE131,AC131)</f>
        <v>3.298926071411007E-10</v>
      </c>
      <c r="AL131" s="6"/>
      <c r="AM131" s="6"/>
      <c r="AN131" s="6"/>
      <c r="AO131" s="6"/>
      <c r="AP131" s="6"/>
    </row>
    <row r="132" spans="1:42" ht="12">
      <c r="A132" s="6">
        <v>0.1507</v>
      </c>
      <c r="B132" s="6">
        <f aca="true" t="shared" si="53" ref="B132:B165">A132/($AD$1*$AG$3)*$AG$4*0.000001</f>
        <v>7.2684887459807075E-09</v>
      </c>
      <c r="C132" s="6">
        <f aca="true" t="shared" si="54" ref="C132:C165">B132-$AJ132</f>
        <v>4.545819935691312E-10</v>
      </c>
      <c r="D132" s="6">
        <v>0.1503</v>
      </c>
      <c r="E132" s="6">
        <f aca="true" t="shared" si="55" ref="E132:E165">D132/($AD$1*$AG$3)*$AG$4*0.000001</f>
        <v>7.2491961414791E-09</v>
      </c>
      <c r="F132" s="6">
        <f aca="true" t="shared" si="56" ref="F132:F165">E132-$AJ132</f>
        <v>4.3528938906752346E-10</v>
      </c>
      <c r="G132" s="6">
        <v>0.1533</v>
      </c>
      <c r="H132" s="6">
        <f aca="true" t="shared" si="57" ref="H132:H165">G132/($AD$1*$AG$3)*$AG$4*0.000001</f>
        <v>7.393890675241157E-09</v>
      </c>
      <c r="I132" s="6">
        <f aca="true" t="shared" si="58" ref="I132:I165">H132-$AJ132</f>
        <v>5.79983922829581E-10</v>
      </c>
      <c r="J132" s="6">
        <v>0.1539</v>
      </c>
      <c r="K132" s="6">
        <f aca="true" t="shared" si="59" ref="K132:K165">J132/($AD$1*$AG$3)*$AG$4*0.000001</f>
        <v>7.42282958199357E-09</v>
      </c>
      <c r="L132" s="6">
        <f aca="true" t="shared" si="60" ref="L132:L165">K132-$AJ132</f>
        <v>6.089228295819938E-10</v>
      </c>
      <c r="M132" s="6">
        <v>0.1457</v>
      </c>
      <c r="N132" s="6">
        <f aca="true" t="shared" si="61" ref="N132:N165">M132/($AD$1*$AG$3)*$AG$4*0.000001</f>
        <v>7.027331189710611E-09</v>
      </c>
      <c r="O132" s="6">
        <f aca="true" t="shared" si="62" ref="O132:O165">N132-$AJ132</f>
        <v>2.1342443729903507E-10</v>
      </c>
      <c r="P132" s="6">
        <v>0.1497</v>
      </c>
      <c r="Q132" s="6">
        <f aca="true" t="shared" si="63" ref="Q132:Q165">P132/($AD$1*$AG$3)*$AG$4*0.000001</f>
        <v>7.220257234726688E-09</v>
      </c>
      <c r="R132" s="6">
        <f aca="true" t="shared" si="64" ref="R132:R165">Q132-$AJ132</f>
        <v>4.0635048231511146E-10</v>
      </c>
      <c r="S132" s="6">
        <v>0.1595</v>
      </c>
      <c r="T132" s="6">
        <f aca="true" t="shared" si="65" ref="T132:T165">S132/($AD$1*$AG$3)*$AG$4*0.000001</f>
        <v>7.692926045016078E-09</v>
      </c>
      <c r="U132" s="6">
        <f aca="true" t="shared" si="66" ref="U132:U165">T132-$AJ132</f>
        <v>8.790192926045019E-10</v>
      </c>
      <c r="V132" s="6">
        <v>0.1467</v>
      </c>
      <c r="W132" s="6">
        <f aca="true" t="shared" si="67" ref="W132:W165">V132/($AD$1*$AG$3)*$AG$4*0.000001</f>
        <v>7.075562700964631E-09</v>
      </c>
      <c r="X132" s="6">
        <f aca="true" t="shared" si="68" ref="X132:X165">W132-$AJ132</f>
        <v>2.616559485530548E-10</v>
      </c>
      <c r="Y132" s="6">
        <f aca="true" t="shared" si="69" ref="Y132:Y165">STDEV(V132,S132,P132,M132,J132,G132,D132,A132)/AVERAGE(V132,S132,P132,M132,J132,G132,D132,A132)*100</f>
        <v>2.8974699639282178</v>
      </c>
      <c r="AA132" s="6"/>
      <c r="AB132" s="6">
        <v>0.1408</v>
      </c>
      <c r="AC132" s="6">
        <f t="shared" si="51"/>
        <v>6.790996784565917E-09</v>
      </c>
      <c r="AD132" s="6">
        <v>0.1401</v>
      </c>
      <c r="AE132" s="6">
        <f aca="true" t="shared" si="70" ref="AE132:AG165">AD132/($AD$1*$AG$3)*$AG$4*0.000001</f>
        <v>6.757234726688103E-09</v>
      </c>
      <c r="AF132" s="6">
        <v>0.134</v>
      </c>
      <c r="AG132" s="6">
        <f t="shared" si="70"/>
        <v>6.463022508038586E-09</v>
      </c>
      <c r="AH132" s="6">
        <v>0.1502</v>
      </c>
      <c r="AI132" s="6">
        <f t="shared" si="52"/>
        <v>7.244372990353698E-09</v>
      </c>
      <c r="AJ132" s="6">
        <f aca="true" t="shared" si="71" ref="AJ132:AJ165">AVERAGE(AI132,AG132,AE132,AC132)</f>
        <v>6.813906752411576E-09</v>
      </c>
      <c r="AK132" s="6">
        <f aca="true" t="shared" si="72" ref="AK132:AK165">STDEV(AI132,AG132,AE132,AC132)</f>
        <v>3.22571707833321E-10</v>
      </c>
      <c r="AL132" s="6"/>
      <c r="AM132" s="6"/>
      <c r="AN132" s="6"/>
      <c r="AO132" s="6"/>
      <c r="AP132" s="6"/>
    </row>
    <row r="133" spans="1:42" ht="12">
      <c r="A133" s="6">
        <v>0.1509</v>
      </c>
      <c r="B133" s="6">
        <f t="shared" si="53"/>
        <v>7.278135048231512E-09</v>
      </c>
      <c r="C133" s="6">
        <f t="shared" si="54"/>
        <v>4.630225080385845E-10</v>
      </c>
      <c r="D133" s="6">
        <v>0.1492</v>
      </c>
      <c r="E133" s="6">
        <f t="shared" si="55"/>
        <v>7.1961414790996796E-09</v>
      </c>
      <c r="F133" s="6">
        <f t="shared" si="56"/>
        <v>3.810289389067523E-10</v>
      </c>
      <c r="G133" s="6">
        <v>0.1496</v>
      </c>
      <c r="H133" s="6">
        <f t="shared" si="57"/>
        <v>7.2154340836012865E-09</v>
      </c>
      <c r="I133" s="6">
        <f t="shared" si="58"/>
        <v>4.003215434083592E-10</v>
      </c>
      <c r="J133" s="6">
        <v>0.1535</v>
      </c>
      <c r="K133" s="6">
        <f t="shared" si="59"/>
        <v>7.403536977491961E-09</v>
      </c>
      <c r="L133" s="6">
        <f t="shared" si="60"/>
        <v>5.884244372990335E-10</v>
      </c>
      <c r="M133" s="6">
        <v>0.146</v>
      </c>
      <c r="N133" s="6">
        <f t="shared" si="61"/>
        <v>7.041800643086816E-09</v>
      </c>
      <c r="O133" s="6">
        <f t="shared" si="62"/>
        <v>2.2668810289388888E-10</v>
      </c>
      <c r="P133" s="6">
        <v>0.1511</v>
      </c>
      <c r="Q133" s="6">
        <f t="shared" si="63"/>
        <v>7.287781350482317E-09</v>
      </c>
      <c r="R133" s="6">
        <f t="shared" si="64"/>
        <v>4.726688102893896E-10</v>
      </c>
      <c r="S133" s="6">
        <v>0.1598</v>
      </c>
      <c r="T133" s="6">
        <f t="shared" si="65"/>
        <v>7.707395498392283E-09</v>
      </c>
      <c r="U133" s="6">
        <f t="shared" si="66"/>
        <v>8.922829581993557E-10</v>
      </c>
      <c r="V133" s="6">
        <v>0.1465</v>
      </c>
      <c r="W133" s="6">
        <f t="shared" si="67"/>
        <v>7.065916398713826E-09</v>
      </c>
      <c r="X133" s="6">
        <f t="shared" si="68"/>
        <v>2.5080385852089873E-10</v>
      </c>
      <c r="Y133" s="6">
        <f t="shared" si="69"/>
        <v>2.899961677628424</v>
      </c>
      <c r="AA133" s="6"/>
      <c r="AB133" s="6">
        <v>0.1405</v>
      </c>
      <c r="AC133" s="6">
        <f t="shared" si="51"/>
        <v>6.776527331189712E-09</v>
      </c>
      <c r="AD133" s="6">
        <v>0.1404</v>
      </c>
      <c r="AE133" s="6">
        <f t="shared" si="70"/>
        <v>6.771704180064309E-09</v>
      </c>
      <c r="AF133" s="6">
        <v>0.1337</v>
      </c>
      <c r="AG133" s="6">
        <f t="shared" si="70"/>
        <v>6.4485530546623805E-09</v>
      </c>
      <c r="AH133" s="6">
        <v>0.1506</v>
      </c>
      <c r="AI133" s="6">
        <f t="shared" si="52"/>
        <v>7.263665594855307E-09</v>
      </c>
      <c r="AJ133" s="6">
        <f t="shared" si="71"/>
        <v>6.815112540192927E-09</v>
      </c>
      <c r="AK133" s="6">
        <f t="shared" si="72"/>
        <v>3.361243834070159E-10</v>
      </c>
      <c r="AL133" s="6"/>
      <c r="AM133" s="6"/>
      <c r="AN133" s="6"/>
      <c r="AO133" s="6"/>
      <c r="AP133" s="6"/>
    </row>
    <row r="134" spans="1:42" ht="12">
      <c r="A134" s="6">
        <v>0.1506</v>
      </c>
      <c r="B134" s="6">
        <f t="shared" si="53"/>
        <v>7.263665594855307E-09</v>
      </c>
      <c r="C134" s="6">
        <f t="shared" si="54"/>
        <v>4.316720257234731E-10</v>
      </c>
      <c r="D134" s="6">
        <v>0.1505</v>
      </c>
      <c r="E134" s="6">
        <f t="shared" si="55"/>
        <v>7.258842443729904E-09</v>
      </c>
      <c r="F134" s="6">
        <f t="shared" si="56"/>
        <v>4.2684887459807013E-10</v>
      </c>
      <c r="G134" s="6">
        <v>0.1534</v>
      </c>
      <c r="H134" s="6">
        <f t="shared" si="57"/>
        <v>7.398713826366561E-09</v>
      </c>
      <c r="I134" s="6">
        <f t="shared" si="58"/>
        <v>5.667202572347272E-10</v>
      </c>
      <c r="J134" s="6">
        <v>0.1567</v>
      </c>
      <c r="K134" s="6">
        <f t="shared" si="59"/>
        <v>7.557877813504823E-09</v>
      </c>
      <c r="L134" s="6">
        <f t="shared" si="60"/>
        <v>7.258842443729894E-10</v>
      </c>
      <c r="M134" s="6">
        <v>0.1486</v>
      </c>
      <c r="N134" s="6">
        <f t="shared" si="61"/>
        <v>7.167202572347268E-09</v>
      </c>
      <c r="O134" s="6">
        <f t="shared" si="62"/>
        <v>3.352090032154345E-10</v>
      </c>
      <c r="P134" s="6">
        <v>0.1518</v>
      </c>
      <c r="Q134" s="6">
        <f t="shared" si="63"/>
        <v>7.3215434083601285E-09</v>
      </c>
      <c r="R134" s="6">
        <f t="shared" si="64"/>
        <v>4.895498392282946E-10</v>
      </c>
      <c r="S134" s="6">
        <v>0.1626</v>
      </c>
      <c r="T134" s="6">
        <f t="shared" si="65"/>
        <v>7.842443729903538E-09</v>
      </c>
      <c r="U134" s="6">
        <f t="shared" si="66"/>
        <v>1.010450160771704E-09</v>
      </c>
      <c r="V134" s="6">
        <v>0.1493</v>
      </c>
      <c r="W134" s="6">
        <f t="shared" si="67"/>
        <v>7.20096463022508E-09</v>
      </c>
      <c r="X134" s="6">
        <f t="shared" si="68"/>
        <v>3.6897106109324614E-10</v>
      </c>
      <c r="Y134" s="6">
        <f t="shared" si="69"/>
        <v>3.051698714941373</v>
      </c>
      <c r="AA134" s="6"/>
      <c r="AB134" s="6">
        <v>0.1408</v>
      </c>
      <c r="AC134" s="6">
        <f t="shared" si="51"/>
        <v>6.790996784565917E-09</v>
      </c>
      <c r="AD134" s="6">
        <v>0.1408</v>
      </c>
      <c r="AE134" s="6">
        <f t="shared" si="70"/>
        <v>6.790996784565917E-09</v>
      </c>
      <c r="AF134" s="6">
        <v>0.1341</v>
      </c>
      <c r="AG134" s="6">
        <f t="shared" si="70"/>
        <v>6.467845659163987E-09</v>
      </c>
      <c r="AH134" s="6">
        <v>0.1509</v>
      </c>
      <c r="AI134" s="6">
        <f t="shared" si="52"/>
        <v>7.278135048231512E-09</v>
      </c>
      <c r="AJ134" s="6">
        <f t="shared" si="71"/>
        <v>6.831993569131834E-09</v>
      </c>
      <c r="AK134" s="6">
        <f t="shared" si="72"/>
        <v>3.3416931456806386E-10</v>
      </c>
      <c r="AL134" s="6"/>
      <c r="AM134" s="6"/>
      <c r="AN134" s="6"/>
      <c r="AO134" s="6"/>
      <c r="AP134" s="6"/>
    </row>
    <row r="135" spans="1:42" ht="12">
      <c r="A135" s="6">
        <v>0.1522</v>
      </c>
      <c r="B135" s="6">
        <f t="shared" si="53"/>
        <v>7.340836012861736E-09</v>
      </c>
      <c r="C135" s="6">
        <f t="shared" si="54"/>
        <v>5.016077170418E-10</v>
      </c>
      <c r="D135" s="6">
        <v>0.1519</v>
      </c>
      <c r="E135" s="6">
        <f t="shared" si="55"/>
        <v>7.3263665594855315E-09</v>
      </c>
      <c r="F135" s="6">
        <f t="shared" si="56"/>
        <v>4.871382636655952E-10</v>
      </c>
      <c r="G135" s="6">
        <v>0.1563</v>
      </c>
      <c r="H135" s="6">
        <f t="shared" si="57"/>
        <v>7.538585209003215E-09</v>
      </c>
      <c r="I135" s="6">
        <f t="shared" si="58"/>
        <v>6.993569131832785E-10</v>
      </c>
      <c r="J135" s="6">
        <v>0.1584</v>
      </c>
      <c r="K135" s="6">
        <f t="shared" si="59"/>
        <v>7.639871382636658E-09</v>
      </c>
      <c r="L135" s="6">
        <f t="shared" si="60"/>
        <v>8.006430868167217E-10</v>
      </c>
      <c r="M135" s="6">
        <v>0.1507</v>
      </c>
      <c r="N135" s="6">
        <f t="shared" si="61"/>
        <v>7.2684887459807075E-09</v>
      </c>
      <c r="O135" s="6">
        <f t="shared" si="62"/>
        <v>4.292604501607712E-10</v>
      </c>
      <c r="P135" s="6">
        <v>0.1565</v>
      </c>
      <c r="Q135" s="6">
        <f t="shared" si="63"/>
        <v>7.54823151125402E-09</v>
      </c>
      <c r="R135" s="6">
        <f t="shared" si="64"/>
        <v>7.090032154340844E-10</v>
      </c>
      <c r="S135" s="6">
        <v>0.1657</v>
      </c>
      <c r="T135" s="6">
        <f t="shared" si="65"/>
        <v>7.991961414790997E-09</v>
      </c>
      <c r="U135" s="6">
        <f t="shared" si="66"/>
        <v>1.1527331189710612E-09</v>
      </c>
      <c r="V135" s="6">
        <v>0.1509</v>
      </c>
      <c r="W135" s="6">
        <f t="shared" si="67"/>
        <v>7.278135048231512E-09</v>
      </c>
      <c r="X135" s="6">
        <f t="shared" si="68"/>
        <v>4.3890675241157547E-10</v>
      </c>
      <c r="Y135" s="6">
        <f t="shared" si="69"/>
        <v>3.281859604296402</v>
      </c>
      <c r="AA135" s="6"/>
      <c r="AB135" s="6">
        <v>0.1411</v>
      </c>
      <c r="AC135" s="6">
        <f t="shared" si="51"/>
        <v>6.805466237942122E-09</v>
      </c>
      <c r="AD135" s="6">
        <v>0.141</v>
      </c>
      <c r="AE135" s="6">
        <f t="shared" si="70"/>
        <v>6.80064308681672E-09</v>
      </c>
      <c r="AF135" s="6">
        <v>0.1334</v>
      </c>
      <c r="AG135" s="6">
        <f t="shared" si="70"/>
        <v>6.434083601286173E-09</v>
      </c>
      <c r="AH135" s="6">
        <v>0.1517</v>
      </c>
      <c r="AI135" s="6">
        <f t="shared" si="52"/>
        <v>7.316720257234728E-09</v>
      </c>
      <c r="AJ135" s="6">
        <f t="shared" si="71"/>
        <v>6.839228295819936E-09</v>
      </c>
      <c r="AK135" s="6">
        <f t="shared" si="72"/>
        <v>3.627531261664248E-10</v>
      </c>
      <c r="AL135" s="6"/>
      <c r="AM135" s="6"/>
      <c r="AN135" s="6"/>
      <c r="AO135" s="6"/>
      <c r="AP135" s="6"/>
    </row>
    <row r="136" spans="1:42" ht="12">
      <c r="A136" s="6">
        <v>0.1536</v>
      </c>
      <c r="B136" s="6">
        <f t="shared" si="53"/>
        <v>7.408360128617363E-09</v>
      </c>
      <c r="C136" s="6">
        <f t="shared" si="54"/>
        <v>5.510450160771698E-10</v>
      </c>
      <c r="D136" s="6">
        <v>0.153</v>
      </c>
      <c r="E136" s="6">
        <f t="shared" si="55"/>
        <v>7.379421221864952E-09</v>
      </c>
      <c r="F136" s="6">
        <f t="shared" si="56"/>
        <v>5.221061093247586E-10</v>
      </c>
      <c r="G136" s="6">
        <v>0.1558</v>
      </c>
      <c r="H136" s="6">
        <f t="shared" si="57"/>
        <v>7.514469453376206E-09</v>
      </c>
      <c r="I136" s="6">
        <f t="shared" si="58"/>
        <v>6.571543408360127E-10</v>
      </c>
      <c r="J136" s="6">
        <v>0.1605</v>
      </c>
      <c r="K136" s="6">
        <f t="shared" si="59"/>
        <v>7.741157556270096E-09</v>
      </c>
      <c r="L136" s="6">
        <f t="shared" si="60"/>
        <v>8.838424437299032E-10</v>
      </c>
      <c r="M136" s="6">
        <v>0.152</v>
      </c>
      <c r="N136" s="6">
        <f t="shared" si="61"/>
        <v>7.331189710610933E-09</v>
      </c>
      <c r="O136" s="6">
        <f t="shared" si="62"/>
        <v>4.738745980707397E-10</v>
      </c>
      <c r="P136" s="6">
        <v>0.1581</v>
      </c>
      <c r="Q136" s="6">
        <f t="shared" si="63"/>
        <v>7.62540192926045E-09</v>
      </c>
      <c r="R136" s="6">
        <f t="shared" si="64"/>
        <v>7.680868167202569E-10</v>
      </c>
      <c r="S136" s="6">
        <v>0.1679</v>
      </c>
      <c r="T136" s="6">
        <f t="shared" si="65"/>
        <v>8.09807073954984E-09</v>
      </c>
      <c r="U136" s="6">
        <f t="shared" si="66"/>
        <v>1.2407556270096465E-09</v>
      </c>
      <c r="V136" s="6">
        <v>0.1523</v>
      </c>
      <c r="W136" s="6">
        <f t="shared" si="67"/>
        <v>7.345659163987138E-09</v>
      </c>
      <c r="X136" s="6">
        <f t="shared" si="68"/>
        <v>4.883440514469453E-10</v>
      </c>
      <c r="Y136" s="6">
        <f t="shared" si="69"/>
        <v>3.474593603787743</v>
      </c>
      <c r="AA136" s="6"/>
      <c r="AB136" s="6">
        <v>0.1416</v>
      </c>
      <c r="AC136" s="6">
        <f t="shared" si="51"/>
        <v>6.829581993569132E-09</v>
      </c>
      <c r="AD136" s="6">
        <v>0.1421</v>
      </c>
      <c r="AE136" s="6">
        <f t="shared" si="70"/>
        <v>6.853697749196142E-09</v>
      </c>
      <c r="AF136" s="6">
        <v>0.132</v>
      </c>
      <c r="AG136" s="6">
        <f t="shared" si="70"/>
        <v>6.366559485530547E-09</v>
      </c>
      <c r="AH136" s="6">
        <v>0.153</v>
      </c>
      <c r="AI136" s="6">
        <f t="shared" si="52"/>
        <v>7.379421221864952E-09</v>
      </c>
      <c r="AJ136" s="6">
        <f t="shared" si="71"/>
        <v>6.857315112540193E-09</v>
      </c>
      <c r="AK136" s="6">
        <f t="shared" si="72"/>
        <v>4.1401211175571426E-10</v>
      </c>
      <c r="AL136" s="6"/>
      <c r="AM136" s="6"/>
      <c r="AN136" s="6"/>
      <c r="AO136" s="6"/>
      <c r="AP136" s="6"/>
    </row>
    <row r="137" spans="1:42" ht="12">
      <c r="A137" s="6">
        <v>0.1554</v>
      </c>
      <c r="B137" s="6">
        <f t="shared" si="53"/>
        <v>7.495176848874597E-09</v>
      </c>
      <c r="C137" s="6">
        <f t="shared" si="54"/>
        <v>6.221864951768484E-10</v>
      </c>
      <c r="D137" s="6">
        <v>0.155</v>
      </c>
      <c r="E137" s="6">
        <f t="shared" si="55"/>
        <v>7.47588424437299E-09</v>
      </c>
      <c r="F137" s="6">
        <f t="shared" si="56"/>
        <v>6.028938906752415E-10</v>
      </c>
      <c r="G137" s="6">
        <v>0.1556</v>
      </c>
      <c r="H137" s="6">
        <f t="shared" si="57"/>
        <v>7.504823151125401E-09</v>
      </c>
      <c r="I137" s="6">
        <f t="shared" si="58"/>
        <v>6.318327974276527E-10</v>
      </c>
      <c r="J137" s="6">
        <v>0.162</v>
      </c>
      <c r="K137" s="6">
        <f t="shared" si="59"/>
        <v>7.813504823151125E-09</v>
      </c>
      <c r="L137" s="6">
        <f t="shared" si="60"/>
        <v>9.405144694533763E-10</v>
      </c>
      <c r="M137" s="6">
        <v>0.1544</v>
      </c>
      <c r="N137" s="6">
        <f t="shared" si="61"/>
        <v>7.44694533762058E-09</v>
      </c>
      <c r="O137" s="6">
        <f t="shared" si="62"/>
        <v>5.739549839228312E-10</v>
      </c>
      <c r="P137" s="6">
        <v>0.1586</v>
      </c>
      <c r="Q137" s="6">
        <f t="shared" si="63"/>
        <v>7.649517684887459E-09</v>
      </c>
      <c r="R137" s="6">
        <f t="shared" si="64"/>
        <v>7.765273311897102E-10</v>
      </c>
      <c r="S137" s="6">
        <v>0.1711</v>
      </c>
      <c r="T137" s="6">
        <f t="shared" si="65"/>
        <v>8.252411575562701E-09</v>
      </c>
      <c r="U137" s="6">
        <f t="shared" si="66"/>
        <v>1.3794212218649526E-09</v>
      </c>
      <c r="V137" s="6">
        <v>0.1541</v>
      </c>
      <c r="W137" s="6">
        <f t="shared" si="67"/>
        <v>7.432475884244373E-09</v>
      </c>
      <c r="X137" s="6">
        <f t="shared" si="68"/>
        <v>5.594855305466239E-10</v>
      </c>
      <c r="Y137" s="6">
        <f t="shared" si="69"/>
        <v>3.676742521840113</v>
      </c>
      <c r="AA137" s="6"/>
      <c r="AB137" s="6">
        <v>0.1421</v>
      </c>
      <c r="AC137" s="6">
        <f t="shared" si="51"/>
        <v>6.853697749196142E-09</v>
      </c>
      <c r="AD137" s="6">
        <v>0.1419</v>
      </c>
      <c r="AE137" s="6">
        <f t="shared" si="70"/>
        <v>6.8440514469453384E-09</v>
      </c>
      <c r="AF137" s="6">
        <v>0.1318</v>
      </c>
      <c r="AG137" s="6">
        <f t="shared" si="70"/>
        <v>6.356913183279742E-09</v>
      </c>
      <c r="AH137" s="6">
        <v>0.1542</v>
      </c>
      <c r="AI137" s="6">
        <f t="shared" si="52"/>
        <v>7.437299035369776E-09</v>
      </c>
      <c r="AJ137" s="6">
        <f t="shared" si="71"/>
        <v>6.872990353697749E-09</v>
      </c>
      <c r="AK137" s="6">
        <f t="shared" si="72"/>
        <v>4.4196138554915343E-10</v>
      </c>
      <c r="AL137" s="6"/>
      <c r="AM137" s="6"/>
      <c r="AN137" s="6"/>
      <c r="AO137" s="6"/>
      <c r="AP137" s="6"/>
    </row>
    <row r="138" spans="1:42" ht="12">
      <c r="A138" s="6">
        <v>0.1568</v>
      </c>
      <c r="B138" s="6">
        <f t="shared" si="53"/>
        <v>7.562700964630225E-09</v>
      </c>
      <c r="C138" s="6">
        <f t="shared" si="54"/>
        <v>6.499196141479103E-10</v>
      </c>
      <c r="D138" s="6">
        <v>0.1577</v>
      </c>
      <c r="E138" s="6">
        <f t="shared" si="55"/>
        <v>7.606109324758843E-09</v>
      </c>
      <c r="F138" s="6">
        <f t="shared" si="56"/>
        <v>6.933279742765279E-10</v>
      </c>
      <c r="G138" s="6">
        <v>0.158</v>
      </c>
      <c r="H138" s="6">
        <f t="shared" si="57"/>
        <v>7.620578778135048E-09</v>
      </c>
      <c r="I138" s="6">
        <f t="shared" si="58"/>
        <v>7.077974276527326E-10</v>
      </c>
      <c r="J138" s="6">
        <v>0.1635</v>
      </c>
      <c r="K138" s="6">
        <f t="shared" si="59"/>
        <v>7.885852090032155E-09</v>
      </c>
      <c r="L138" s="6">
        <f t="shared" si="60"/>
        <v>9.730707395498403E-10</v>
      </c>
      <c r="M138" s="6">
        <v>0.1559</v>
      </c>
      <c r="N138" s="6">
        <f t="shared" si="61"/>
        <v>7.519292604501608E-09</v>
      </c>
      <c r="O138" s="6">
        <f t="shared" si="62"/>
        <v>6.065112540192927E-10</v>
      </c>
      <c r="P138" s="6">
        <v>0.1613</v>
      </c>
      <c r="Q138" s="6">
        <f t="shared" si="63"/>
        <v>7.779742765273312E-09</v>
      </c>
      <c r="R138" s="6">
        <f t="shared" si="64"/>
        <v>8.669614147909966E-10</v>
      </c>
      <c r="S138" s="6">
        <v>0.1745</v>
      </c>
      <c r="T138" s="6">
        <f t="shared" si="65"/>
        <v>8.416398713826366E-09</v>
      </c>
      <c r="U138" s="6">
        <f t="shared" si="66"/>
        <v>1.5036173633440506E-09</v>
      </c>
      <c r="V138" s="6">
        <v>0.1564</v>
      </c>
      <c r="W138" s="6">
        <f t="shared" si="67"/>
        <v>7.543408360128619E-09</v>
      </c>
      <c r="X138" s="6">
        <f t="shared" si="68"/>
        <v>6.306270096463034E-10</v>
      </c>
      <c r="Y138" s="6">
        <f t="shared" si="69"/>
        <v>3.879163112470785</v>
      </c>
      <c r="AA138" s="6"/>
      <c r="AB138" s="6">
        <v>0.1431</v>
      </c>
      <c r="AC138" s="6">
        <f t="shared" si="51"/>
        <v>6.901929260450161E-09</v>
      </c>
      <c r="AD138" s="6">
        <v>0.1433</v>
      </c>
      <c r="AE138" s="6">
        <f t="shared" si="70"/>
        <v>6.911575562700966E-09</v>
      </c>
      <c r="AF138" s="6">
        <v>0.1315</v>
      </c>
      <c r="AG138" s="6">
        <f t="shared" si="70"/>
        <v>6.342443729903537E-09</v>
      </c>
      <c r="AH138" s="6">
        <v>0.1554</v>
      </c>
      <c r="AI138" s="6">
        <f t="shared" si="52"/>
        <v>7.495176848874597E-09</v>
      </c>
      <c r="AJ138" s="6">
        <f t="shared" si="71"/>
        <v>6.912781350482315E-09</v>
      </c>
      <c r="AK138" s="6">
        <f t="shared" si="72"/>
        <v>4.706692893378116E-10</v>
      </c>
      <c r="AL138" s="6"/>
      <c r="AM138" s="6"/>
      <c r="AN138" s="6"/>
      <c r="AO138" s="6"/>
      <c r="AP138" s="6"/>
    </row>
    <row r="139" spans="1:42" ht="12">
      <c r="A139" s="6">
        <v>0.1588</v>
      </c>
      <c r="B139" s="6">
        <f t="shared" si="53"/>
        <v>7.659163987138263E-09</v>
      </c>
      <c r="C139" s="6">
        <f t="shared" si="54"/>
        <v>7.065916398713825E-10</v>
      </c>
      <c r="D139" s="6">
        <v>0.159</v>
      </c>
      <c r="E139" s="6">
        <f t="shared" si="55"/>
        <v>7.66881028938907E-09</v>
      </c>
      <c r="F139" s="6">
        <f t="shared" si="56"/>
        <v>7.162379421221884E-10</v>
      </c>
      <c r="G139" s="6">
        <v>0.1587</v>
      </c>
      <c r="H139" s="6">
        <f t="shared" si="57"/>
        <v>7.654340836012863E-09</v>
      </c>
      <c r="I139" s="6">
        <f t="shared" si="58"/>
        <v>7.01768488745982E-10</v>
      </c>
      <c r="J139" s="6">
        <v>0.1651</v>
      </c>
      <c r="K139" s="6">
        <f t="shared" si="59"/>
        <v>7.963022508038585E-09</v>
      </c>
      <c r="L139" s="6">
        <f t="shared" si="60"/>
        <v>1.010450160771704E-09</v>
      </c>
      <c r="M139" s="6">
        <v>0.1575</v>
      </c>
      <c r="N139" s="6">
        <f t="shared" si="61"/>
        <v>7.596463022508039E-09</v>
      </c>
      <c r="O139" s="6">
        <f t="shared" si="62"/>
        <v>6.43890675241158E-10</v>
      </c>
      <c r="P139" s="6">
        <v>0.1653</v>
      </c>
      <c r="Q139" s="6">
        <f t="shared" si="63"/>
        <v>7.972668810289389E-09</v>
      </c>
      <c r="R139" s="6">
        <f t="shared" si="64"/>
        <v>1.0200964630225082E-09</v>
      </c>
      <c r="S139" s="6">
        <v>0.1781</v>
      </c>
      <c r="T139" s="6">
        <f t="shared" si="65"/>
        <v>8.590032154340836E-09</v>
      </c>
      <c r="U139" s="6">
        <f t="shared" si="66"/>
        <v>1.6374598070739553E-09</v>
      </c>
      <c r="V139" s="6">
        <v>0.1587</v>
      </c>
      <c r="W139" s="6">
        <f t="shared" si="67"/>
        <v>7.654340836012863E-09</v>
      </c>
      <c r="X139" s="6">
        <f t="shared" si="68"/>
        <v>7.01768488745982E-10</v>
      </c>
      <c r="Y139" s="6">
        <f t="shared" si="69"/>
        <v>4.269707569078338</v>
      </c>
      <c r="AA139" s="6"/>
      <c r="AB139" s="6">
        <v>0.1441</v>
      </c>
      <c r="AC139" s="6">
        <f t="shared" si="51"/>
        <v>6.9501607717041805E-09</v>
      </c>
      <c r="AD139" s="6">
        <v>0.1439</v>
      </c>
      <c r="AE139" s="6">
        <f t="shared" si="70"/>
        <v>6.940514469453377E-09</v>
      </c>
      <c r="AF139" s="6">
        <v>0.1314</v>
      </c>
      <c r="AG139" s="6">
        <f t="shared" si="70"/>
        <v>6.337620578778134E-09</v>
      </c>
      <c r="AH139" s="6">
        <v>0.1572</v>
      </c>
      <c r="AI139" s="6">
        <f t="shared" si="52"/>
        <v>7.581993569131832E-09</v>
      </c>
      <c r="AJ139" s="6">
        <f t="shared" si="71"/>
        <v>6.952572347266881E-09</v>
      </c>
      <c r="AK139" s="6">
        <f t="shared" si="72"/>
        <v>5.080970905301065E-10</v>
      </c>
      <c r="AL139" s="6"/>
      <c r="AM139" s="6"/>
      <c r="AN139" s="6"/>
      <c r="AO139" s="6"/>
      <c r="AP139" s="6"/>
    </row>
    <row r="140" spans="1:42" ht="12">
      <c r="A140" s="6">
        <v>0.1608</v>
      </c>
      <c r="B140" s="6">
        <f t="shared" si="53"/>
        <v>7.755627009646301E-09</v>
      </c>
      <c r="C140" s="6">
        <f t="shared" si="54"/>
        <v>7.704983922829563E-10</v>
      </c>
      <c r="D140" s="6">
        <v>0.161</v>
      </c>
      <c r="E140" s="6">
        <f t="shared" si="55"/>
        <v>7.765273311897105E-09</v>
      </c>
      <c r="F140" s="6">
        <f t="shared" si="56"/>
        <v>7.801446945337606E-10</v>
      </c>
      <c r="G140" s="6">
        <v>0.1599</v>
      </c>
      <c r="H140" s="6">
        <f t="shared" si="57"/>
        <v>7.712218649517683E-09</v>
      </c>
      <c r="I140" s="6">
        <f t="shared" si="58"/>
        <v>7.270900321543387E-10</v>
      </c>
      <c r="J140" s="6">
        <v>0.1673</v>
      </c>
      <c r="K140" s="6">
        <f t="shared" si="59"/>
        <v>8.069131832797428E-09</v>
      </c>
      <c r="L140" s="6">
        <f t="shared" si="60"/>
        <v>1.0840032154340836E-09</v>
      </c>
      <c r="M140" s="6">
        <v>0.1599</v>
      </c>
      <c r="N140" s="6">
        <f t="shared" si="61"/>
        <v>7.712218649517683E-09</v>
      </c>
      <c r="O140" s="6">
        <f t="shared" si="62"/>
        <v>7.270900321543387E-10</v>
      </c>
      <c r="P140" s="6">
        <v>0.1669</v>
      </c>
      <c r="Q140" s="6">
        <f t="shared" si="63"/>
        <v>8.049839228295818E-09</v>
      </c>
      <c r="R140" s="6">
        <f t="shared" si="64"/>
        <v>1.0647106109324734E-09</v>
      </c>
      <c r="S140" s="6">
        <v>0.1806</v>
      </c>
      <c r="T140" s="6">
        <f t="shared" si="65"/>
        <v>8.710610932475885E-09</v>
      </c>
      <c r="U140" s="6">
        <f t="shared" si="66"/>
        <v>1.7254823151125398E-09</v>
      </c>
      <c r="V140" s="6">
        <v>0.1605</v>
      </c>
      <c r="W140" s="6">
        <f t="shared" si="67"/>
        <v>7.741157556270096E-09</v>
      </c>
      <c r="X140" s="6">
        <f t="shared" si="68"/>
        <v>7.560289389067515E-10</v>
      </c>
      <c r="Y140" s="6">
        <f t="shared" si="69"/>
        <v>4.338137054709498</v>
      </c>
      <c r="AA140" s="6"/>
      <c r="AB140" s="6">
        <v>0.145</v>
      </c>
      <c r="AC140" s="6">
        <f t="shared" si="51"/>
        <v>6.993569131832798E-09</v>
      </c>
      <c r="AD140" s="6">
        <v>0.1448</v>
      </c>
      <c r="AE140" s="6">
        <f t="shared" si="70"/>
        <v>6.983922829581994E-09</v>
      </c>
      <c r="AF140" s="6">
        <v>0.1308</v>
      </c>
      <c r="AG140" s="6">
        <f t="shared" si="70"/>
        <v>6.3086816720257235E-09</v>
      </c>
      <c r="AH140" s="6">
        <v>0.1587</v>
      </c>
      <c r="AI140" s="6">
        <f t="shared" si="52"/>
        <v>7.654340836012863E-09</v>
      </c>
      <c r="AJ140" s="6">
        <f t="shared" si="71"/>
        <v>6.985128617363345E-09</v>
      </c>
      <c r="AK140" s="6">
        <f t="shared" si="72"/>
        <v>5.493930468116837E-10</v>
      </c>
      <c r="AL140" s="6"/>
      <c r="AM140" s="6"/>
      <c r="AN140" s="6"/>
      <c r="AO140" s="6"/>
      <c r="AP140" s="6"/>
    </row>
    <row r="141" spans="1:42" ht="12">
      <c r="A141" s="6">
        <v>0.1629</v>
      </c>
      <c r="B141" s="6">
        <f t="shared" si="53"/>
        <v>7.856913183279744E-09</v>
      </c>
      <c r="C141" s="6">
        <f t="shared" si="54"/>
        <v>8.259646302250817E-10</v>
      </c>
      <c r="D141" s="6">
        <v>0.1635</v>
      </c>
      <c r="E141" s="6">
        <f t="shared" si="55"/>
        <v>7.885852090032155E-09</v>
      </c>
      <c r="F141" s="6">
        <f t="shared" si="56"/>
        <v>8.549035369774929E-10</v>
      </c>
      <c r="G141" s="6">
        <v>0.1621</v>
      </c>
      <c r="H141" s="6">
        <f t="shared" si="57"/>
        <v>7.818327974276527E-09</v>
      </c>
      <c r="I141" s="6">
        <f t="shared" si="58"/>
        <v>7.873794212218646E-10</v>
      </c>
      <c r="J141" s="6">
        <v>0.1701</v>
      </c>
      <c r="K141" s="6">
        <f t="shared" si="59"/>
        <v>8.204180064308682E-09</v>
      </c>
      <c r="L141" s="6">
        <f t="shared" si="60"/>
        <v>1.173231511254019E-09</v>
      </c>
      <c r="M141" s="6">
        <v>0.1625</v>
      </c>
      <c r="N141" s="6">
        <f t="shared" si="61"/>
        <v>7.837620578778136E-09</v>
      </c>
      <c r="O141" s="6">
        <f t="shared" si="62"/>
        <v>8.066720257234731E-10</v>
      </c>
      <c r="P141" s="6">
        <v>0.1685</v>
      </c>
      <c r="Q141" s="6">
        <f t="shared" si="63"/>
        <v>8.127009646302252E-09</v>
      </c>
      <c r="R141" s="6">
        <f t="shared" si="64"/>
        <v>1.0960610932475898E-09</v>
      </c>
      <c r="S141" s="6">
        <v>0.1848</v>
      </c>
      <c r="T141" s="6">
        <f t="shared" si="65"/>
        <v>8.913183279742764E-09</v>
      </c>
      <c r="U141" s="6">
        <f t="shared" si="66"/>
        <v>1.882234726688102E-09</v>
      </c>
      <c r="V141" s="6">
        <v>0.1626</v>
      </c>
      <c r="W141" s="6">
        <f t="shared" si="67"/>
        <v>7.842443729903538E-09</v>
      </c>
      <c r="X141" s="6">
        <f t="shared" si="68"/>
        <v>8.114951768488753E-10</v>
      </c>
      <c r="Y141" s="6">
        <f t="shared" si="69"/>
        <v>4.641753719199318</v>
      </c>
      <c r="AA141" s="6"/>
      <c r="AB141" s="6">
        <v>0.1466</v>
      </c>
      <c r="AC141" s="6">
        <f t="shared" si="51"/>
        <v>7.070739549839229E-09</v>
      </c>
      <c r="AD141" s="6">
        <v>0.146</v>
      </c>
      <c r="AE141" s="6">
        <f t="shared" si="70"/>
        <v>7.041800643086816E-09</v>
      </c>
      <c r="AF141" s="6">
        <v>0.1301</v>
      </c>
      <c r="AG141" s="6">
        <f t="shared" si="70"/>
        <v>6.27491961414791E-09</v>
      </c>
      <c r="AH141" s="6">
        <v>0.1604</v>
      </c>
      <c r="AI141" s="6">
        <f t="shared" si="52"/>
        <v>7.736334405144694E-09</v>
      </c>
      <c r="AJ141" s="6">
        <f t="shared" si="71"/>
        <v>7.0309485530546626E-09</v>
      </c>
      <c r="AK141" s="6">
        <f t="shared" si="72"/>
        <v>5.974529404275058E-10</v>
      </c>
      <c r="AL141" s="6"/>
      <c r="AM141" s="6"/>
      <c r="AN141" s="6"/>
      <c r="AO141" s="6"/>
      <c r="AP141" s="6"/>
    </row>
    <row r="142" spans="1:42" ht="12">
      <c r="A142" s="6">
        <v>0.1649</v>
      </c>
      <c r="B142" s="6">
        <f t="shared" si="53"/>
        <v>7.953376205787782E-09</v>
      </c>
      <c r="C142" s="6">
        <f t="shared" si="54"/>
        <v>8.211414790996787E-10</v>
      </c>
      <c r="D142" s="6">
        <v>0.1651</v>
      </c>
      <c r="E142" s="6">
        <f t="shared" si="55"/>
        <v>7.963022508038585E-09</v>
      </c>
      <c r="F142" s="6">
        <f t="shared" si="56"/>
        <v>8.307877813504813E-10</v>
      </c>
      <c r="G142" s="6">
        <v>0.165</v>
      </c>
      <c r="H142" s="6">
        <f t="shared" si="57"/>
        <v>7.958199356913184E-09</v>
      </c>
      <c r="I142" s="6">
        <f t="shared" si="58"/>
        <v>8.259646302250809E-10</v>
      </c>
      <c r="J142" s="6">
        <v>0.1726</v>
      </c>
      <c r="K142" s="6">
        <f t="shared" si="59"/>
        <v>8.32475884244373E-09</v>
      </c>
      <c r="L142" s="6">
        <f t="shared" si="60"/>
        <v>1.1925241157556268E-09</v>
      </c>
      <c r="M142" s="6">
        <v>0.1644</v>
      </c>
      <c r="N142" s="6">
        <f t="shared" si="61"/>
        <v>7.929260450160771E-09</v>
      </c>
      <c r="O142" s="6">
        <f t="shared" si="62"/>
        <v>7.97025723472668E-10</v>
      </c>
      <c r="P142" s="6">
        <v>0.1701</v>
      </c>
      <c r="Q142" s="6">
        <f t="shared" si="63"/>
        <v>8.204180064308682E-09</v>
      </c>
      <c r="R142" s="6">
        <f t="shared" si="64"/>
        <v>1.0719453376205783E-09</v>
      </c>
      <c r="S142" s="6">
        <v>0.1871</v>
      </c>
      <c r="T142" s="6">
        <f t="shared" si="65"/>
        <v>9.02411575562701E-09</v>
      </c>
      <c r="U142" s="6">
        <f t="shared" si="66"/>
        <v>1.891881028938907E-09</v>
      </c>
      <c r="V142" s="6">
        <v>0.1649</v>
      </c>
      <c r="W142" s="6">
        <f t="shared" si="67"/>
        <v>7.953376205787782E-09</v>
      </c>
      <c r="X142" s="6">
        <f t="shared" si="68"/>
        <v>8.211414790996787E-10</v>
      </c>
      <c r="Y142" s="6">
        <f t="shared" si="69"/>
        <v>4.615464143563688</v>
      </c>
      <c r="AA142" s="6"/>
      <c r="AB142" s="6">
        <v>0.1475</v>
      </c>
      <c r="AC142" s="6">
        <f t="shared" si="51"/>
        <v>7.114147909967846E-09</v>
      </c>
      <c r="AD142" s="6">
        <v>0.1472</v>
      </c>
      <c r="AE142" s="6">
        <f t="shared" si="70"/>
        <v>7.09967845659164E-09</v>
      </c>
      <c r="AF142" s="6">
        <v>0.1344</v>
      </c>
      <c r="AG142" s="6">
        <f t="shared" si="70"/>
        <v>6.482315112540193E-09</v>
      </c>
      <c r="AH142" s="6">
        <v>0.1624</v>
      </c>
      <c r="AI142" s="6">
        <f t="shared" si="52"/>
        <v>7.832797427652734E-09</v>
      </c>
      <c r="AJ142" s="6">
        <f t="shared" si="71"/>
        <v>7.132234726688103E-09</v>
      </c>
      <c r="AK142" s="6">
        <f t="shared" si="72"/>
        <v>5.521384628571269E-10</v>
      </c>
      <c r="AL142" s="6"/>
      <c r="AM142" s="6"/>
      <c r="AN142" s="6"/>
      <c r="AO142" s="6"/>
      <c r="AP142" s="6"/>
    </row>
    <row r="143" spans="1:42" ht="12">
      <c r="A143" s="6">
        <v>0.167</v>
      </c>
      <c r="B143" s="6">
        <f t="shared" si="53"/>
        <v>8.054662379421222E-09</v>
      </c>
      <c r="C143" s="6">
        <f t="shared" si="54"/>
        <v>9.224276527331195E-10</v>
      </c>
      <c r="D143" s="6">
        <v>0.1671</v>
      </c>
      <c r="E143" s="6">
        <f t="shared" si="55"/>
        <v>8.059485530546624E-09</v>
      </c>
      <c r="F143" s="6">
        <f t="shared" si="56"/>
        <v>9.272508038585216E-10</v>
      </c>
      <c r="G143" s="6">
        <v>0.1669</v>
      </c>
      <c r="H143" s="6">
        <f t="shared" si="57"/>
        <v>8.049839228295818E-09</v>
      </c>
      <c r="I143" s="6">
        <f t="shared" si="58"/>
        <v>9.176045016077157E-10</v>
      </c>
      <c r="J143" s="6">
        <v>0.1744</v>
      </c>
      <c r="K143" s="6">
        <f t="shared" si="59"/>
        <v>8.411575562700965E-09</v>
      </c>
      <c r="L143" s="6">
        <f t="shared" si="60"/>
        <v>1.2793408360128628E-09</v>
      </c>
      <c r="M143" s="6">
        <v>0.1671</v>
      </c>
      <c r="N143" s="6">
        <f t="shared" si="61"/>
        <v>8.059485530546624E-09</v>
      </c>
      <c r="O143" s="6">
        <f t="shared" si="62"/>
        <v>9.272508038585216E-10</v>
      </c>
      <c r="P143" s="6">
        <v>0.1711</v>
      </c>
      <c r="Q143" s="6">
        <f t="shared" si="63"/>
        <v>8.252411575562701E-09</v>
      </c>
      <c r="R143" s="6">
        <f t="shared" si="64"/>
        <v>1.1201768488745988E-09</v>
      </c>
      <c r="S143" s="6">
        <v>0.1915</v>
      </c>
      <c r="T143" s="6">
        <f t="shared" si="65"/>
        <v>9.236334405144696E-09</v>
      </c>
      <c r="U143" s="6">
        <f t="shared" si="66"/>
        <v>2.1040996784565935E-09</v>
      </c>
      <c r="V143" s="6">
        <v>0.1669</v>
      </c>
      <c r="W143" s="6">
        <f t="shared" si="67"/>
        <v>8.049839228295818E-09</v>
      </c>
      <c r="X143" s="6">
        <f t="shared" si="68"/>
        <v>9.176045016077157E-10</v>
      </c>
      <c r="Y143" s="6">
        <f t="shared" si="69"/>
        <v>4.976366140246973</v>
      </c>
      <c r="AA143" s="6"/>
      <c r="AB143" s="6">
        <v>0.149</v>
      </c>
      <c r="AC143" s="6">
        <f t="shared" si="51"/>
        <v>7.186495176848874E-09</v>
      </c>
      <c r="AD143" s="6">
        <v>0.1486</v>
      </c>
      <c r="AE143" s="6">
        <f t="shared" si="70"/>
        <v>7.167202572347268E-09</v>
      </c>
      <c r="AF143" s="6">
        <v>0.13</v>
      </c>
      <c r="AG143" s="6">
        <f t="shared" si="70"/>
        <v>6.270096463022508E-09</v>
      </c>
      <c r="AH143" s="6">
        <v>0.1639</v>
      </c>
      <c r="AI143" s="6">
        <f t="shared" si="52"/>
        <v>7.90514469453376E-09</v>
      </c>
      <c r="AJ143" s="6">
        <f t="shared" si="71"/>
        <v>7.1322347266881025E-09</v>
      </c>
      <c r="AK143" s="6">
        <f t="shared" si="72"/>
        <v>6.695369421605818E-10</v>
      </c>
      <c r="AL143" s="6"/>
      <c r="AM143" s="6"/>
      <c r="AN143" s="6"/>
      <c r="AO143" s="6"/>
      <c r="AP143" s="6"/>
    </row>
    <row r="144" spans="1:42" ht="12">
      <c r="A144" s="6">
        <v>0.1693</v>
      </c>
      <c r="B144" s="6">
        <f t="shared" si="53"/>
        <v>8.165594855305466E-09</v>
      </c>
      <c r="C144" s="6">
        <f t="shared" si="54"/>
        <v>9.513665594855315E-10</v>
      </c>
      <c r="D144" s="6">
        <v>0.1691</v>
      </c>
      <c r="E144" s="6">
        <f t="shared" si="55"/>
        <v>8.155948553054664E-09</v>
      </c>
      <c r="F144" s="6">
        <f t="shared" si="56"/>
        <v>9.417202572347289E-10</v>
      </c>
      <c r="G144" s="6">
        <v>0.1691</v>
      </c>
      <c r="H144" s="6">
        <f t="shared" si="57"/>
        <v>8.155948553054664E-09</v>
      </c>
      <c r="I144" s="6">
        <f t="shared" si="58"/>
        <v>9.417202572347289E-10</v>
      </c>
      <c r="J144" s="6">
        <v>0.1765</v>
      </c>
      <c r="K144" s="6">
        <f t="shared" si="59"/>
        <v>8.512861736334405E-09</v>
      </c>
      <c r="L144" s="6">
        <f t="shared" si="60"/>
        <v>1.2986334405144705E-09</v>
      </c>
      <c r="M144" s="6">
        <v>0.1688</v>
      </c>
      <c r="N144" s="6">
        <f t="shared" si="61"/>
        <v>8.141479099678457E-09</v>
      </c>
      <c r="O144" s="6">
        <f t="shared" si="62"/>
        <v>9.272508038585224E-10</v>
      </c>
      <c r="P144" s="6">
        <v>0.1751</v>
      </c>
      <c r="Q144" s="6">
        <f t="shared" si="63"/>
        <v>8.445337620578779E-09</v>
      </c>
      <c r="R144" s="6">
        <f t="shared" si="64"/>
        <v>1.2311093247588439E-09</v>
      </c>
      <c r="S144" s="6">
        <v>0.1956</v>
      </c>
      <c r="T144" s="6">
        <f t="shared" si="65"/>
        <v>9.434083601286174E-09</v>
      </c>
      <c r="U144" s="6">
        <f t="shared" si="66"/>
        <v>2.219855305466239E-09</v>
      </c>
      <c r="V144" s="6">
        <v>0.1691</v>
      </c>
      <c r="W144" s="6">
        <f t="shared" si="67"/>
        <v>8.155948553054664E-09</v>
      </c>
      <c r="X144" s="6">
        <f t="shared" si="68"/>
        <v>9.417202572347289E-10</v>
      </c>
      <c r="Y144" s="6">
        <f t="shared" si="69"/>
        <v>5.2969066854400895</v>
      </c>
      <c r="AA144" s="6"/>
      <c r="AB144" s="6">
        <v>0.1501</v>
      </c>
      <c r="AC144" s="6">
        <f t="shared" si="51"/>
        <v>7.239549839228296E-09</v>
      </c>
      <c r="AD144" s="6">
        <v>0.152</v>
      </c>
      <c r="AE144" s="6">
        <f t="shared" si="70"/>
        <v>7.331189710610933E-09</v>
      </c>
      <c r="AF144" s="6">
        <v>0.1304</v>
      </c>
      <c r="AG144" s="6">
        <f t="shared" si="70"/>
        <v>6.289389067524115E-09</v>
      </c>
      <c r="AH144" s="6">
        <v>0.1658</v>
      </c>
      <c r="AI144" s="6">
        <f t="shared" si="52"/>
        <v>7.996784565916398E-09</v>
      </c>
      <c r="AJ144" s="6">
        <f t="shared" si="71"/>
        <v>7.214228295819935E-09</v>
      </c>
      <c r="AK144" s="6">
        <f t="shared" si="72"/>
        <v>7.028615480478425E-10</v>
      </c>
      <c r="AL144" s="6"/>
      <c r="AM144" s="6"/>
      <c r="AN144" s="6"/>
      <c r="AO144" s="6"/>
      <c r="AP144" s="6"/>
    </row>
    <row r="145" spans="1:42" ht="12">
      <c r="A145" s="6">
        <v>0.1712</v>
      </c>
      <c r="B145" s="6">
        <f t="shared" si="53"/>
        <v>8.257234726688102E-09</v>
      </c>
      <c r="C145" s="6">
        <f t="shared" si="54"/>
        <v>9.971864951768476E-10</v>
      </c>
      <c r="D145" s="6">
        <v>0.1716</v>
      </c>
      <c r="E145" s="6">
        <f t="shared" si="55"/>
        <v>8.276527331189712E-09</v>
      </c>
      <c r="F145" s="6">
        <f t="shared" si="56"/>
        <v>1.0164790996784578E-09</v>
      </c>
      <c r="G145" s="6">
        <v>0.1706</v>
      </c>
      <c r="H145" s="6">
        <f t="shared" si="57"/>
        <v>8.228295819935692E-09</v>
      </c>
      <c r="I145" s="6">
        <f t="shared" si="58"/>
        <v>9.682475884244381E-10</v>
      </c>
      <c r="J145" s="6">
        <v>0.1784</v>
      </c>
      <c r="K145" s="6">
        <f t="shared" si="59"/>
        <v>8.604501607717042E-09</v>
      </c>
      <c r="L145" s="6">
        <f t="shared" si="60"/>
        <v>1.3444533762057883E-09</v>
      </c>
      <c r="M145" s="6">
        <v>0.1717</v>
      </c>
      <c r="N145" s="6">
        <f t="shared" si="61"/>
        <v>8.281350482315112E-09</v>
      </c>
      <c r="O145" s="6">
        <f t="shared" si="62"/>
        <v>1.0213022508038583E-09</v>
      </c>
      <c r="P145" s="6">
        <v>0.1761</v>
      </c>
      <c r="Q145" s="6">
        <f t="shared" si="63"/>
        <v>8.493569131832798E-09</v>
      </c>
      <c r="R145" s="6">
        <f t="shared" si="64"/>
        <v>1.233520900321544E-09</v>
      </c>
      <c r="S145" s="6">
        <v>0.1993</v>
      </c>
      <c r="T145" s="6">
        <f t="shared" si="65"/>
        <v>9.612540192926046E-09</v>
      </c>
      <c r="U145" s="6">
        <f t="shared" si="66"/>
        <v>2.352491961414792E-09</v>
      </c>
      <c r="V145" s="6">
        <v>0.1717</v>
      </c>
      <c r="W145" s="6">
        <f t="shared" si="67"/>
        <v>8.281350482315112E-09</v>
      </c>
      <c r="X145" s="6">
        <f t="shared" si="68"/>
        <v>1.0213022508038583E-09</v>
      </c>
      <c r="Y145" s="6">
        <f t="shared" si="69"/>
        <v>5.49169597686441</v>
      </c>
      <c r="AA145" s="6"/>
      <c r="AB145" s="6">
        <v>0.1515</v>
      </c>
      <c r="AC145" s="6">
        <f t="shared" si="51"/>
        <v>7.307073954983922E-09</v>
      </c>
      <c r="AD145" s="6">
        <v>0.1531</v>
      </c>
      <c r="AE145" s="6">
        <f t="shared" si="70"/>
        <v>7.3842443729903555E-09</v>
      </c>
      <c r="AF145" s="6">
        <v>0.13</v>
      </c>
      <c r="AG145" s="6">
        <f t="shared" si="70"/>
        <v>6.270096463022508E-09</v>
      </c>
      <c r="AH145" s="6">
        <v>0.1675</v>
      </c>
      <c r="AI145" s="6">
        <f t="shared" si="52"/>
        <v>8.078778135048231E-09</v>
      </c>
      <c r="AJ145" s="6">
        <f t="shared" si="71"/>
        <v>7.260048231511254E-09</v>
      </c>
      <c r="AK145" s="6">
        <f t="shared" si="72"/>
        <v>7.456449689376497E-10</v>
      </c>
      <c r="AL145" s="6"/>
      <c r="AM145" s="6"/>
      <c r="AN145" s="6"/>
      <c r="AO145" s="6"/>
      <c r="AP145" s="6"/>
    </row>
    <row r="146" spans="1:42" ht="12">
      <c r="A146" s="6">
        <v>0.1733</v>
      </c>
      <c r="B146" s="6">
        <f t="shared" si="53"/>
        <v>8.358520900321543E-09</v>
      </c>
      <c r="C146" s="6">
        <f t="shared" si="54"/>
        <v>1.0695337620578772E-09</v>
      </c>
      <c r="D146" s="6">
        <v>0.1731</v>
      </c>
      <c r="E146" s="6">
        <f t="shared" si="55"/>
        <v>8.348874598070739E-09</v>
      </c>
      <c r="F146" s="6">
        <f t="shared" si="56"/>
        <v>1.059887459807073E-09</v>
      </c>
      <c r="G146" s="6">
        <v>0.1722</v>
      </c>
      <c r="H146" s="6">
        <f t="shared" si="57"/>
        <v>8.305466237942123E-09</v>
      </c>
      <c r="I146" s="6">
        <f t="shared" si="58"/>
        <v>1.016479099678457E-09</v>
      </c>
      <c r="J146" s="6">
        <v>0.1802</v>
      </c>
      <c r="K146" s="6">
        <f t="shared" si="59"/>
        <v>8.691318327974278E-09</v>
      </c>
      <c r="L146" s="6">
        <f t="shared" si="60"/>
        <v>1.4023311897106115E-09</v>
      </c>
      <c r="M146" s="6">
        <v>0.1739</v>
      </c>
      <c r="N146" s="6">
        <f t="shared" si="61"/>
        <v>8.387459807073955E-09</v>
      </c>
      <c r="O146" s="6">
        <f t="shared" si="62"/>
        <v>1.0984726688102884E-09</v>
      </c>
      <c r="P146" s="6">
        <v>0.1773</v>
      </c>
      <c r="Q146" s="6">
        <f t="shared" si="63"/>
        <v>8.55144694533762E-09</v>
      </c>
      <c r="R146" s="6">
        <f t="shared" si="64"/>
        <v>1.2624598070739544E-09</v>
      </c>
      <c r="S146" s="6">
        <v>0.2022</v>
      </c>
      <c r="T146" s="6">
        <f t="shared" si="65"/>
        <v>9.752411575562702E-09</v>
      </c>
      <c r="U146" s="6">
        <f t="shared" si="66"/>
        <v>2.4634244372990354E-09</v>
      </c>
      <c r="V146" s="6">
        <v>0.174</v>
      </c>
      <c r="W146" s="6">
        <f t="shared" si="67"/>
        <v>8.392282958199355E-09</v>
      </c>
      <c r="X146" s="6">
        <f t="shared" si="68"/>
        <v>1.1032958199356889E-09</v>
      </c>
      <c r="Y146" s="6">
        <f t="shared" si="69"/>
        <v>5.620978710976342</v>
      </c>
      <c r="AA146" s="6"/>
      <c r="AB146" s="6">
        <v>0.1526</v>
      </c>
      <c r="AC146" s="6">
        <f t="shared" si="51"/>
        <v>7.360128617363345E-09</v>
      </c>
      <c r="AD146" s="6">
        <v>0.1528</v>
      </c>
      <c r="AE146" s="6">
        <f t="shared" si="70"/>
        <v>7.369774919614148E-09</v>
      </c>
      <c r="AF146" s="6">
        <v>0.1298</v>
      </c>
      <c r="AG146" s="6">
        <f t="shared" si="70"/>
        <v>6.260450160771705E-09</v>
      </c>
      <c r="AH146" s="6">
        <v>0.1693</v>
      </c>
      <c r="AI146" s="6">
        <f t="shared" si="52"/>
        <v>8.165594855305466E-09</v>
      </c>
      <c r="AJ146" s="6">
        <f t="shared" si="71"/>
        <v>7.288987138263666E-09</v>
      </c>
      <c r="AK146" s="6">
        <f t="shared" si="72"/>
        <v>7.827126291109985E-10</v>
      </c>
      <c r="AL146" s="6"/>
      <c r="AM146" s="6"/>
      <c r="AN146" s="6"/>
      <c r="AO146" s="6"/>
      <c r="AP146" s="6"/>
    </row>
    <row r="147" spans="1:42" ht="12">
      <c r="A147" s="6">
        <v>0.176</v>
      </c>
      <c r="B147" s="6">
        <f t="shared" si="53"/>
        <v>8.488745980707396E-09</v>
      </c>
      <c r="C147" s="6">
        <f t="shared" si="54"/>
        <v>1.1346463022508044E-09</v>
      </c>
      <c r="D147" s="6">
        <v>0.1748</v>
      </c>
      <c r="E147" s="6">
        <f t="shared" si="55"/>
        <v>8.430868167202572E-09</v>
      </c>
      <c r="F147" s="6">
        <f t="shared" si="56"/>
        <v>1.0767684887459804E-09</v>
      </c>
      <c r="G147" s="6">
        <v>0.1737</v>
      </c>
      <c r="H147" s="6">
        <f t="shared" si="57"/>
        <v>8.377813504823152E-09</v>
      </c>
      <c r="I147" s="6">
        <f t="shared" si="58"/>
        <v>1.0237138263665602E-09</v>
      </c>
      <c r="J147" s="6">
        <v>0.1827</v>
      </c>
      <c r="K147" s="6">
        <f t="shared" si="59"/>
        <v>8.811897106109324E-09</v>
      </c>
      <c r="L147" s="6">
        <f t="shared" si="60"/>
        <v>1.4577974276527327E-09</v>
      </c>
      <c r="M147" s="6">
        <v>0.1767</v>
      </c>
      <c r="N147" s="6">
        <f t="shared" si="61"/>
        <v>8.52250803858521E-09</v>
      </c>
      <c r="O147" s="6">
        <f t="shared" si="62"/>
        <v>1.1684083601286177E-09</v>
      </c>
      <c r="P147" s="6">
        <v>0.1787</v>
      </c>
      <c r="Q147" s="6">
        <f t="shared" si="63"/>
        <v>8.618971061093247E-09</v>
      </c>
      <c r="R147" s="6">
        <f t="shared" si="64"/>
        <v>1.2648713826366555E-09</v>
      </c>
      <c r="S147" s="6">
        <v>0.2061</v>
      </c>
      <c r="T147" s="6">
        <f t="shared" si="65"/>
        <v>9.940514469453378E-09</v>
      </c>
      <c r="U147" s="6">
        <f t="shared" si="66"/>
        <v>2.5864147909967866E-09</v>
      </c>
      <c r="V147" s="6">
        <v>0.1765</v>
      </c>
      <c r="W147" s="6">
        <f t="shared" si="67"/>
        <v>8.512861736334405E-09</v>
      </c>
      <c r="X147" s="6">
        <f t="shared" si="68"/>
        <v>1.1587620578778135E-09</v>
      </c>
      <c r="Y147" s="6">
        <f t="shared" si="69"/>
        <v>5.890632978432525</v>
      </c>
      <c r="AA147" s="6"/>
      <c r="AB147" s="6">
        <v>0.1543</v>
      </c>
      <c r="AC147" s="6">
        <f t="shared" si="51"/>
        <v>7.442122186495176E-09</v>
      </c>
      <c r="AD147" s="6">
        <v>0.1544</v>
      </c>
      <c r="AE147" s="6">
        <f t="shared" si="70"/>
        <v>7.44694533762058E-09</v>
      </c>
      <c r="AF147" s="6">
        <v>0.1298</v>
      </c>
      <c r="AG147" s="6">
        <f t="shared" si="70"/>
        <v>6.260450160771705E-09</v>
      </c>
      <c r="AH147" s="6">
        <v>0.1714</v>
      </c>
      <c r="AI147" s="6">
        <f t="shared" si="52"/>
        <v>8.266881028938906E-09</v>
      </c>
      <c r="AJ147" s="6">
        <f t="shared" si="71"/>
        <v>7.354099678456592E-09</v>
      </c>
      <c r="AK147" s="6">
        <f t="shared" si="72"/>
        <v>8.257536637657545E-10</v>
      </c>
      <c r="AL147" s="6"/>
      <c r="AM147" s="6"/>
      <c r="AN147" s="6"/>
      <c r="AO147" s="6"/>
      <c r="AP147" s="6"/>
    </row>
    <row r="148" spans="1:42" ht="12">
      <c r="A148" s="6">
        <v>0.1776</v>
      </c>
      <c r="B148" s="6">
        <f t="shared" si="53"/>
        <v>8.565916398713827E-09</v>
      </c>
      <c r="C148" s="6">
        <f t="shared" si="54"/>
        <v>1.1575562700964633E-09</v>
      </c>
      <c r="D148" s="6">
        <v>0.1769</v>
      </c>
      <c r="E148" s="6">
        <f t="shared" si="55"/>
        <v>8.532154340836014E-09</v>
      </c>
      <c r="F148" s="6">
        <f t="shared" si="56"/>
        <v>1.12379421221865E-09</v>
      </c>
      <c r="G148" s="6">
        <v>0.1766</v>
      </c>
      <c r="H148" s="6">
        <f t="shared" si="57"/>
        <v>8.517684887459807E-09</v>
      </c>
      <c r="I148" s="6">
        <f t="shared" si="58"/>
        <v>1.1093247588424436E-09</v>
      </c>
      <c r="J148" s="6">
        <v>0.1846</v>
      </c>
      <c r="K148" s="6">
        <f t="shared" si="59"/>
        <v>8.90353697749196E-09</v>
      </c>
      <c r="L148" s="6">
        <f t="shared" si="60"/>
        <v>1.4951768488745964E-09</v>
      </c>
      <c r="M148" s="6">
        <v>0.1788</v>
      </c>
      <c r="N148" s="6">
        <f t="shared" si="61"/>
        <v>8.62379421221865E-09</v>
      </c>
      <c r="O148" s="6">
        <f t="shared" si="62"/>
        <v>1.2154340836012857E-09</v>
      </c>
      <c r="P148" s="6">
        <v>0.1808</v>
      </c>
      <c r="Q148" s="6">
        <f t="shared" si="63"/>
        <v>8.720257234726687E-09</v>
      </c>
      <c r="R148" s="6">
        <f t="shared" si="64"/>
        <v>1.3118971061093235E-09</v>
      </c>
      <c r="S148" s="6">
        <v>0.2105</v>
      </c>
      <c r="T148" s="6">
        <f t="shared" si="65"/>
        <v>1.015273311897106E-08</v>
      </c>
      <c r="U148" s="6">
        <f t="shared" si="66"/>
        <v>2.744372990353697E-09</v>
      </c>
      <c r="V148" s="6">
        <v>0.1787</v>
      </c>
      <c r="W148" s="6">
        <f t="shared" si="67"/>
        <v>8.618971061093247E-09</v>
      </c>
      <c r="X148" s="6">
        <f t="shared" si="68"/>
        <v>1.2106109324758835E-09</v>
      </c>
      <c r="Y148" s="6">
        <f t="shared" si="69"/>
        <v>6.218334604291925</v>
      </c>
      <c r="AA148" s="6"/>
      <c r="AB148" s="6">
        <v>0.1559</v>
      </c>
      <c r="AC148" s="6">
        <f t="shared" si="51"/>
        <v>7.519292604501608E-09</v>
      </c>
      <c r="AD148" s="6">
        <v>0.1556</v>
      </c>
      <c r="AE148" s="6">
        <f t="shared" si="70"/>
        <v>7.504823151125401E-09</v>
      </c>
      <c r="AF148" s="6">
        <v>0.13</v>
      </c>
      <c r="AG148" s="6">
        <f t="shared" si="70"/>
        <v>6.270096463022508E-09</v>
      </c>
      <c r="AH148" s="6">
        <v>0.1729</v>
      </c>
      <c r="AI148" s="6">
        <f t="shared" si="52"/>
        <v>8.339228295819936E-09</v>
      </c>
      <c r="AJ148" s="6">
        <f t="shared" si="71"/>
        <v>7.408360128617364E-09</v>
      </c>
      <c r="AK148" s="6">
        <f t="shared" si="72"/>
        <v>8.531843970369066E-10</v>
      </c>
      <c r="AL148" s="6"/>
      <c r="AM148" s="6"/>
      <c r="AN148" s="6"/>
      <c r="AO148" s="6"/>
      <c r="AP148" s="6"/>
    </row>
    <row r="149" spans="1:42" ht="12">
      <c r="A149" s="6">
        <v>0.18</v>
      </c>
      <c r="B149" s="6">
        <f t="shared" si="53"/>
        <v>8.681672025723473E-09</v>
      </c>
      <c r="C149" s="6">
        <f t="shared" si="54"/>
        <v>1.2154340836012873E-09</v>
      </c>
      <c r="D149" s="6">
        <v>0.1792</v>
      </c>
      <c r="E149" s="6">
        <f t="shared" si="55"/>
        <v>8.643086816720258E-09</v>
      </c>
      <c r="F149" s="6">
        <f t="shared" si="56"/>
        <v>1.1768488745980719E-09</v>
      </c>
      <c r="G149" s="6">
        <v>0.1789</v>
      </c>
      <c r="H149" s="6">
        <f t="shared" si="57"/>
        <v>8.628617363344051E-09</v>
      </c>
      <c r="I149" s="6">
        <f t="shared" si="58"/>
        <v>1.1623794212218655E-09</v>
      </c>
      <c r="J149" s="6">
        <v>0.1871</v>
      </c>
      <c r="K149" s="6">
        <f t="shared" si="59"/>
        <v>9.02411575562701E-09</v>
      </c>
      <c r="L149" s="6">
        <f t="shared" si="60"/>
        <v>1.5578778135048242E-09</v>
      </c>
      <c r="M149" s="6">
        <v>0.1801</v>
      </c>
      <c r="N149" s="6">
        <f t="shared" si="61"/>
        <v>8.686495176848874E-09</v>
      </c>
      <c r="O149" s="6">
        <f t="shared" si="62"/>
        <v>1.2202572347266878E-09</v>
      </c>
      <c r="P149" s="6">
        <v>0.1839</v>
      </c>
      <c r="Q149" s="6">
        <f t="shared" si="63"/>
        <v>8.869774919614148E-09</v>
      </c>
      <c r="R149" s="6">
        <f t="shared" si="64"/>
        <v>1.4035369774919624E-09</v>
      </c>
      <c r="S149" s="6">
        <v>0.2142</v>
      </c>
      <c r="T149" s="6">
        <f t="shared" si="65"/>
        <v>1.0331189710610933E-08</v>
      </c>
      <c r="U149" s="6">
        <f t="shared" si="66"/>
        <v>2.864951768488747E-09</v>
      </c>
      <c r="V149" s="6">
        <v>0.1799</v>
      </c>
      <c r="W149" s="6">
        <f t="shared" si="67"/>
        <v>8.676848874598071E-09</v>
      </c>
      <c r="X149" s="6">
        <f t="shared" si="68"/>
        <v>1.2106109324758852E-09</v>
      </c>
      <c r="Y149" s="6">
        <f t="shared" si="69"/>
        <v>6.455239588479437</v>
      </c>
      <c r="AA149" s="6"/>
      <c r="AB149" s="6">
        <v>0.1573</v>
      </c>
      <c r="AC149" s="6">
        <f t="shared" si="51"/>
        <v>7.586816720257234E-09</v>
      </c>
      <c r="AD149" s="6">
        <v>0.1572</v>
      </c>
      <c r="AE149" s="6">
        <f t="shared" si="70"/>
        <v>7.581993569131832E-09</v>
      </c>
      <c r="AF149" s="6">
        <v>0.1298</v>
      </c>
      <c r="AG149" s="6">
        <f t="shared" si="70"/>
        <v>6.260450160771705E-09</v>
      </c>
      <c r="AH149" s="6">
        <v>0.1749</v>
      </c>
      <c r="AI149" s="6">
        <f t="shared" si="52"/>
        <v>8.435691318327974E-09</v>
      </c>
      <c r="AJ149" s="6">
        <f t="shared" si="71"/>
        <v>7.466237942122186E-09</v>
      </c>
      <c r="AK149" s="6">
        <f t="shared" si="72"/>
        <v>8.98462135950806E-10</v>
      </c>
      <c r="AL149" s="6"/>
      <c r="AM149" s="6"/>
      <c r="AN149" s="6"/>
      <c r="AO149" s="6"/>
      <c r="AP149" s="6"/>
    </row>
    <row r="150" spans="1:42" ht="12">
      <c r="A150" s="6">
        <v>0.1821</v>
      </c>
      <c r="B150" s="6">
        <f t="shared" si="53"/>
        <v>8.782958199356913E-09</v>
      </c>
      <c r="C150" s="6">
        <f t="shared" si="54"/>
        <v>1.250401929260449E-09</v>
      </c>
      <c r="D150" s="6">
        <v>0.1813</v>
      </c>
      <c r="E150" s="6">
        <f t="shared" si="55"/>
        <v>8.744372990353696E-09</v>
      </c>
      <c r="F150" s="6">
        <f t="shared" si="56"/>
        <v>1.211816720257232E-09</v>
      </c>
      <c r="G150" s="6">
        <v>0.1802</v>
      </c>
      <c r="H150" s="6">
        <f t="shared" si="57"/>
        <v>8.691318327974278E-09</v>
      </c>
      <c r="I150" s="6">
        <f t="shared" si="58"/>
        <v>1.1587620578778135E-09</v>
      </c>
      <c r="J150" s="6">
        <v>0.1896</v>
      </c>
      <c r="K150" s="6">
        <f t="shared" si="59"/>
        <v>9.144694533762057E-09</v>
      </c>
      <c r="L150" s="6">
        <f t="shared" si="60"/>
        <v>1.6121382636655929E-09</v>
      </c>
      <c r="M150" s="6">
        <v>0.1829</v>
      </c>
      <c r="N150" s="6">
        <f t="shared" si="61"/>
        <v>8.821543408360129E-09</v>
      </c>
      <c r="O150" s="6">
        <f t="shared" si="62"/>
        <v>1.2889871382636645E-09</v>
      </c>
      <c r="P150" s="6">
        <v>0.1852</v>
      </c>
      <c r="Q150" s="6">
        <f t="shared" si="63"/>
        <v>8.932475884244375E-09</v>
      </c>
      <c r="R150" s="6">
        <f t="shared" si="64"/>
        <v>1.3999196141479104E-09</v>
      </c>
      <c r="S150" s="6">
        <v>0.2176</v>
      </c>
      <c r="T150" s="6">
        <f t="shared" si="65"/>
        <v>1.04951768488746E-08</v>
      </c>
      <c r="U150" s="6">
        <f t="shared" si="66"/>
        <v>2.962620578778135E-09</v>
      </c>
      <c r="V150" s="6">
        <v>0.1824</v>
      </c>
      <c r="W150" s="6">
        <f t="shared" si="67"/>
        <v>8.79742765273312E-09</v>
      </c>
      <c r="X150" s="6">
        <f t="shared" si="68"/>
        <v>1.2648713826366555E-09</v>
      </c>
      <c r="Y150" s="6">
        <f t="shared" si="69"/>
        <v>6.629789112940257</v>
      </c>
      <c r="AA150" s="6"/>
      <c r="AB150" s="6">
        <v>0.1591</v>
      </c>
      <c r="AC150" s="6">
        <f t="shared" si="51"/>
        <v>7.67363344051447E-09</v>
      </c>
      <c r="AD150" s="6">
        <v>0.1589</v>
      </c>
      <c r="AE150" s="6">
        <f t="shared" si="70"/>
        <v>7.663987138263667E-09</v>
      </c>
      <c r="AF150" s="6">
        <v>0.1299</v>
      </c>
      <c r="AG150" s="6">
        <f t="shared" si="70"/>
        <v>6.265273311897106E-09</v>
      </c>
      <c r="AH150" s="6">
        <v>0.1768</v>
      </c>
      <c r="AI150" s="6">
        <f t="shared" si="52"/>
        <v>8.527331189710612E-09</v>
      </c>
      <c r="AJ150" s="6">
        <f t="shared" si="71"/>
        <v>7.532556270096464E-09</v>
      </c>
      <c r="AK150" s="6">
        <f t="shared" si="72"/>
        <v>9.36795971731327E-10</v>
      </c>
      <c r="AL150" s="6"/>
      <c r="AM150" s="6"/>
      <c r="AN150" s="6"/>
      <c r="AO150" s="6"/>
      <c r="AP150" s="6"/>
    </row>
    <row r="151" spans="1:42" ht="12">
      <c r="A151" s="6">
        <v>0.1844</v>
      </c>
      <c r="B151" s="6">
        <f t="shared" si="53"/>
        <v>8.893890675241157E-09</v>
      </c>
      <c r="C151" s="6">
        <f t="shared" si="54"/>
        <v>1.3155144694533771E-09</v>
      </c>
      <c r="D151" s="6">
        <v>0.1832</v>
      </c>
      <c r="E151" s="6">
        <f t="shared" si="55"/>
        <v>8.836012861736333E-09</v>
      </c>
      <c r="F151" s="6">
        <f t="shared" si="56"/>
        <v>1.2576366559485531E-09</v>
      </c>
      <c r="G151" s="6">
        <v>0.1819</v>
      </c>
      <c r="H151" s="6">
        <f t="shared" si="57"/>
        <v>8.77331189710611E-09</v>
      </c>
      <c r="I151" s="6">
        <f t="shared" si="58"/>
        <v>1.1949356913183303E-09</v>
      </c>
      <c r="J151" s="6">
        <v>0.1912</v>
      </c>
      <c r="K151" s="6">
        <f t="shared" si="59"/>
        <v>9.22186495176849E-09</v>
      </c>
      <c r="L151" s="6">
        <f t="shared" si="60"/>
        <v>1.6434887459807092E-09</v>
      </c>
      <c r="M151" s="6">
        <v>0.1845</v>
      </c>
      <c r="N151" s="6">
        <f t="shared" si="61"/>
        <v>8.898713826366561E-09</v>
      </c>
      <c r="O151" s="6">
        <f t="shared" si="62"/>
        <v>1.320337620578781E-09</v>
      </c>
      <c r="P151" s="6">
        <v>0.1865</v>
      </c>
      <c r="Q151" s="6">
        <f t="shared" si="63"/>
        <v>8.995176848874597E-09</v>
      </c>
      <c r="R151" s="6">
        <f t="shared" si="64"/>
        <v>1.416800643086817E-09</v>
      </c>
      <c r="S151" s="6">
        <v>0.2219</v>
      </c>
      <c r="T151" s="6">
        <f t="shared" si="65"/>
        <v>1.070257234726688E-08</v>
      </c>
      <c r="U151" s="6">
        <f t="shared" si="66"/>
        <v>3.1241961414790992E-09</v>
      </c>
      <c r="V151" s="6">
        <v>0.1848</v>
      </c>
      <c r="W151" s="6">
        <f t="shared" si="67"/>
        <v>8.913183279742764E-09</v>
      </c>
      <c r="X151" s="6">
        <f t="shared" si="68"/>
        <v>1.334807073954984E-09</v>
      </c>
      <c r="Y151" s="6">
        <f t="shared" si="69"/>
        <v>6.988250325464356</v>
      </c>
      <c r="AA151" s="6"/>
      <c r="AB151" s="6">
        <v>0.1604</v>
      </c>
      <c r="AC151" s="6">
        <f t="shared" si="51"/>
        <v>7.736334405144694E-09</v>
      </c>
      <c r="AD151" s="6">
        <v>0.1601</v>
      </c>
      <c r="AE151" s="6">
        <f t="shared" si="70"/>
        <v>7.72186495176849E-09</v>
      </c>
      <c r="AF151" s="6">
        <v>0.1297</v>
      </c>
      <c r="AG151" s="6">
        <f t="shared" si="70"/>
        <v>6.2556270096463025E-09</v>
      </c>
      <c r="AH151" s="6">
        <v>0.1783</v>
      </c>
      <c r="AI151" s="6">
        <f t="shared" si="52"/>
        <v>8.59967845659164E-09</v>
      </c>
      <c r="AJ151" s="6">
        <f t="shared" si="71"/>
        <v>7.57837620578778E-09</v>
      </c>
      <c r="AK151" s="6">
        <f t="shared" si="72"/>
        <v>9.726704711526954E-10</v>
      </c>
      <c r="AL151" s="6"/>
      <c r="AM151" s="6"/>
      <c r="AN151" s="6"/>
      <c r="AO151" s="6"/>
      <c r="AP151" s="6"/>
    </row>
    <row r="152" spans="1:42" ht="12">
      <c r="A152" s="6">
        <v>0.1866</v>
      </c>
      <c r="B152" s="6">
        <f t="shared" si="53"/>
        <v>9E-09</v>
      </c>
      <c r="C152" s="6">
        <f t="shared" si="54"/>
        <v>1.3601286173633432E-09</v>
      </c>
      <c r="D152" s="6">
        <v>0.186</v>
      </c>
      <c r="E152" s="6">
        <f t="shared" si="55"/>
        <v>8.971061093247588E-09</v>
      </c>
      <c r="F152" s="6">
        <f t="shared" si="56"/>
        <v>1.331189710610932E-09</v>
      </c>
      <c r="G152" s="6">
        <v>0.1835</v>
      </c>
      <c r="H152" s="6">
        <f t="shared" si="57"/>
        <v>8.85048231511254E-09</v>
      </c>
      <c r="I152" s="6">
        <f t="shared" si="58"/>
        <v>1.2106109324758835E-09</v>
      </c>
      <c r="J152" s="6">
        <v>0.1935</v>
      </c>
      <c r="K152" s="6">
        <f t="shared" si="59"/>
        <v>9.332797427652732E-09</v>
      </c>
      <c r="L152" s="6">
        <f t="shared" si="60"/>
        <v>1.6929260450160758E-09</v>
      </c>
      <c r="M152" s="6">
        <v>0.1869</v>
      </c>
      <c r="N152" s="6">
        <f t="shared" si="61"/>
        <v>9.014469453376206E-09</v>
      </c>
      <c r="O152" s="6">
        <f t="shared" si="62"/>
        <v>1.3745980707395496E-09</v>
      </c>
      <c r="P152" s="6">
        <v>0.1887</v>
      </c>
      <c r="Q152" s="6">
        <f t="shared" si="63"/>
        <v>9.101286173633443E-09</v>
      </c>
      <c r="R152" s="6">
        <f t="shared" si="64"/>
        <v>1.4614147909967864E-09</v>
      </c>
      <c r="S152" s="6">
        <v>0.2261</v>
      </c>
      <c r="T152" s="6">
        <f t="shared" si="65"/>
        <v>1.0905144694533763E-08</v>
      </c>
      <c r="U152" s="6">
        <f t="shared" si="66"/>
        <v>3.2652733118971064E-09</v>
      </c>
      <c r="V152" s="6">
        <v>0.1874</v>
      </c>
      <c r="W152" s="6">
        <f t="shared" si="67"/>
        <v>9.038585209003215E-09</v>
      </c>
      <c r="X152" s="6">
        <f t="shared" si="68"/>
        <v>1.3987138263665586E-09</v>
      </c>
      <c r="Y152" s="6">
        <f t="shared" si="69"/>
        <v>7.245954219031938</v>
      </c>
      <c r="AA152" s="6"/>
      <c r="AB152" s="6">
        <v>0.1619</v>
      </c>
      <c r="AC152" s="6">
        <f t="shared" si="51"/>
        <v>7.808681672025723E-09</v>
      </c>
      <c r="AD152" s="6">
        <v>0.1615</v>
      </c>
      <c r="AE152" s="6">
        <f t="shared" si="70"/>
        <v>7.789389067524118E-09</v>
      </c>
      <c r="AF152" s="6">
        <v>0.1301</v>
      </c>
      <c r="AG152" s="6">
        <f t="shared" si="70"/>
        <v>6.27491961414791E-09</v>
      </c>
      <c r="AH152" s="6">
        <v>0.1801</v>
      </c>
      <c r="AI152" s="6">
        <f t="shared" si="52"/>
        <v>8.686495176848874E-09</v>
      </c>
      <c r="AJ152" s="6">
        <f t="shared" si="71"/>
        <v>7.639871382636656E-09</v>
      </c>
      <c r="AK152" s="6">
        <f t="shared" si="72"/>
        <v>1.0015599747076922E-09</v>
      </c>
      <c r="AL152" s="6"/>
      <c r="AM152" s="6"/>
      <c r="AN152" s="6"/>
      <c r="AO152" s="6"/>
      <c r="AP152" s="6"/>
    </row>
    <row r="153" spans="1:42" ht="12">
      <c r="A153" s="6">
        <v>0.1887</v>
      </c>
      <c r="B153" s="6">
        <f t="shared" si="53"/>
        <v>9.101286173633443E-09</v>
      </c>
      <c r="C153" s="6">
        <f t="shared" si="54"/>
        <v>1.3938906752411598E-09</v>
      </c>
      <c r="D153" s="6">
        <v>0.1875</v>
      </c>
      <c r="E153" s="6">
        <f t="shared" si="55"/>
        <v>9.043408360128617E-09</v>
      </c>
      <c r="F153" s="6">
        <f t="shared" si="56"/>
        <v>1.3360128617363341E-09</v>
      </c>
      <c r="G153" s="6">
        <v>0.1855</v>
      </c>
      <c r="H153" s="6">
        <f t="shared" si="57"/>
        <v>8.946945337620578E-09</v>
      </c>
      <c r="I153" s="6">
        <f t="shared" si="58"/>
        <v>1.2395498392282947E-09</v>
      </c>
      <c r="J153" s="6">
        <v>0.195</v>
      </c>
      <c r="K153" s="6">
        <f t="shared" si="59"/>
        <v>9.405144694533763E-09</v>
      </c>
      <c r="L153" s="6">
        <f t="shared" si="60"/>
        <v>1.6977491961414796E-09</v>
      </c>
      <c r="M153" s="6">
        <v>0.1904</v>
      </c>
      <c r="N153" s="6">
        <f t="shared" si="61"/>
        <v>9.183279742765276E-09</v>
      </c>
      <c r="O153" s="6">
        <f t="shared" si="62"/>
        <v>1.4758842443729928E-09</v>
      </c>
      <c r="P153" s="6">
        <v>0.1919</v>
      </c>
      <c r="Q153" s="6">
        <f t="shared" si="63"/>
        <v>9.255627009646301E-09</v>
      </c>
      <c r="R153" s="6">
        <f t="shared" si="64"/>
        <v>1.5482315112540183E-09</v>
      </c>
      <c r="S153" s="6">
        <v>0.23</v>
      </c>
      <c r="T153" s="6">
        <f t="shared" si="65"/>
        <v>1.1093247588424438E-08</v>
      </c>
      <c r="U153" s="6">
        <f t="shared" si="66"/>
        <v>3.385852090032155E-09</v>
      </c>
      <c r="V153" s="6">
        <v>0.1891</v>
      </c>
      <c r="W153" s="6">
        <f t="shared" si="67"/>
        <v>9.120578778135048E-09</v>
      </c>
      <c r="X153" s="6">
        <f t="shared" si="68"/>
        <v>1.413183279742765E-09</v>
      </c>
      <c r="Y153" s="6">
        <f t="shared" si="69"/>
        <v>7.456511760857773</v>
      </c>
      <c r="AA153" s="6"/>
      <c r="AB153" s="6">
        <v>0.1646</v>
      </c>
      <c r="AC153" s="6">
        <f t="shared" si="51"/>
        <v>7.938906752411576E-09</v>
      </c>
      <c r="AD153" s="6">
        <v>0.163</v>
      </c>
      <c r="AE153" s="6">
        <f t="shared" si="70"/>
        <v>7.861736334405145E-09</v>
      </c>
      <c r="AF153" s="6">
        <v>0.1298</v>
      </c>
      <c r="AG153" s="6">
        <f t="shared" si="70"/>
        <v>6.260450160771705E-09</v>
      </c>
      <c r="AH153" s="6">
        <v>0.1818</v>
      </c>
      <c r="AI153" s="6">
        <f t="shared" si="52"/>
        <v>8.768488745980707E-09</v>
      </c>
      <c r="AJ153" s="6">
        <f t="shared" si="71"/>
        <v>7.707395498392283E-09</v>
      </c>
      <c r="AK153" s="6">
        <f t="shared" si="72"/>
        <v>1.0483301395613937E-09</v>
      </c>
      <c r="AL153" s="6"/>
      <c r="AM153" s="6"/>
      <c r="AN153" s="6"/>
      <c r="AO153" s="6"/>
      <c r="AP153" s="6"/>
    </row>
    <row r="154" spans="1:42" ht="12">
      <c r="A154" s="6">
        <v>0.1913</v>
      </c>
      <c r="B154" s="6">
        <f t="shared" si="53"/>
        <v>9.22668810289389E-09</v>
      </c>
      <c r="C154" s="6">
        <f t="shared" si="54"/>
        <v>1.4710610932475874E-09</v>
      </c>
      <c r="D154" s="6">
        <v>0.1897</v>
      </c>
      <c r="E154" s="6">
        <f t="shared" si="55"/>
        <v>9.149517684887459E-09</v>
      </c>
      <c r="F154" s="6">
        <f t="shared" si="56"/>
        <v>1.3938906752411565E-09</v>
      </c>
      <c r="G154" s="6">
        <v>0.1883</v>
      </c>
      <c r="H154" s="6">
        <f t="shared" si="57"/>
        <v>9.081993569131833E-09</v>
      </c>
      <c r="I154" s="6">
        <f t="shared" si="58"/>
        <v>1.3263665594855299E-09</v>
      </c>
      <c r="J154" s="6">
        <v>0.1969</v>
      </c>
      <c r="K154" s="6">
        <f t="shared" si="59"/>
        <v>9.496784565916398E-09</v>
      </c>
      <c r="L154" s="6">
        <f t="shared" si="60"/>
        <v>1.7411575562700955E-09</v>
      </c>
      <c r="M154" s="6">
        <v>0.1932</v>
      </c>
      <c r="N154" s="6">
        <f t="shared" si="61"/>
        <v>9.318327974276529E-09</v>
      </c>
      <c r="O154" s="6">
        <f t="shared" si="62"/>
        <v>1.5627009646302263E-09</v>
      </c>
      <c r="P154" s="6">
        <v>0.1937</v>
      </c>
      <c r="Q154" s="6">
        <f t="shared" si="63"/>
        <v>9.342443729903538E-09</v>
      </c>
      <c r="R154" s="6">
        <f t="shared" si="64"/>
        <v>1.5868167202572354E-09</v>
      </c>
      <c r="S154" s="6">
        <v>0.2349</v>
      </c>
      <c r="T154" s="6">
        <f t="shared" si="65"/>
        <v>1.1329581993569133E-08</v>
      </c>
      <c r="U154" s="6">
        <f t="shared" si="66"/>
        <v>3.57395498392283E-09</v>
      </c>
      <c r="V154" s="6">
        <v>0.1913</v>
      </c>
      <c r="W154" s="6">
        <f t="shared" si="67"/>
        <v>9.22668810289389E-09</v>
      </c>
      <c r="X154" s="6">
        <f t="shared" si="68"/>
        <v>1.4710610932475874E-09</v>
      </c>
      <c r="Y154" s="6">
        <f t="shared" si="69"/>
        <v>7.787353067372009</v>
      </c>
      <c r="AA154" s="6"/>
      <c r="AB154" s="6">
        <v>0.1651</v>
      </c>
      <c r="AC154" s="6">
        <f t="shared" si="51"/>
        <v>7.963022508038585E-09</v>
      </c>
      <c r="AD154" s="6">
        <v>0.1647</v>
      </c>
      <c r="AE154" s="6">
        <f t="shared" si="70"/>
        <v>7.943729903536978E-09</v>
      </c>
      <c r="AF154" s="6">
        <v>0.13</v>
      </c>
      <c r="AG154" s="6">
        <f t="shared" si="70"/>
        <v>6.270096463022508E-09</v>
      </c>
      <c r="AH154" s="6">
        <v>0.1834</v>
      </c>
      <c r="AI154" s="6">
        <f t="shared" si="52"/>
        <v>8.84565916398714E-09</v>
      </c>
      <c r="AJ154" s="6">
        <f t="shared" si="71"/>
        <v>7.755627009646303E-09</v>
      </c>
      <c r="AK154" s="6">
        <f t="shared" si="72"/>
        <v>1.0760059934611179E-09</v>
      </c>
      <c r="AL154" s="6"/>
      <c r="AM154" s="6"/>
      <c r="AN154" s="6"/>
      <c r="AO154" s="6"/>
      <c r="AP154" s="6"/>
    </row>
    <row r="155" spans="1:42" ht="12">
      <c r="A155" s="6">
        <v>0.193</v>
      </c>
      <c r="B155" s="6">
        <f t="shared" si="53"/>
        <v>9.308681672025723E-09</v>
      </c>
      <c r="C155" s="6">
        <f t="shared" si="54"/>
        <v>1.495176848874598E-09</v>
      </c>
      <c r="D155" s="6">
        <v>0.1917</v>
      </c>
      <c r="E155" s="6">
        <f t="shared" si="55"/>
        <v>9.245980707395499E-09</v>
      </c>
      <c r="F155" s="6">
        <f t="shared" si="56"/>
        <v>1.4324758842443736E-09</v>
      </c>
      <c r="G155" s="6">
        <v>0.1895</v>
      </c>
      <c r="H155" s="6">
        <f t="shared" si="57"/>
        <v>9.139871382636657E-09</v>
      </c>
      <c r="I155" s="6">
        <f t="shared" si="58"/>
        <v>1.3263665594855315E-09</v>
      </c>
      <c r="J155" s="6">
        <v>0.1994</v>
      </c>
      <c r="K155" s="6">
        <f t="shared" si="59"/>
        <v>9.617363344051447E-09</v>
      </c>
      <c r="L155" s="6">
        <f t="shared" si="60"/>
        <v>1.8038585209003216E-09</v>
      </c>
      <c r="M155" s="6">
        <v>0.1955</v>
      </c>
      <c r="N155" s="6">
        <f t="shared" si="61"/>
        <v>9.429260450160772E-09</v>
      </c>
      <c r="O155" s="6">
        <f t="shared" si="62"/>
        <v>1.6157556270096465E-09</v>
      </c>
      <c r="P155" s="6">
        <v>0.1967</v>
      </c>
      <c r="Q155" s="6">
        <f t="shared" si="63"/>
        <v>9.487138263665596E-09</v>
      </c>
      <c r="R155" s="6">
        <f t="shared" si="64"/>
        <v>1.6736334405144705E-09</v>
      </c>
      <c r="S155" s="6">
        <v>0.2385</v>
      </c>
      <c r="T155" s="6">
        <f t="shared" si="65"/>
        <v>1.1503215434083601E-08</v>
      </c>
      <c r="U155" s="6">
        <f t="shared" si="66"/>
        <v>3.6897106109324763E-09</v>
      </c>
      <c r="V155" s="6">
        <v>0.1937</v>
      </c>
      <c r="W155" s="6">
        <f t="shared" si="67"/>
        <v>9.342443729903538E-09</v>
      </c>
      <c r="X155" s="6">
        <f t="shared" si="68"/>
        <v>1.528938906752413E-09</v>
      </c>
      <c r="Y155" s="6">
        <f t="shared" si="69"/>
        <v>7.985569714779494</v>
      </c>
      <c r="AA155" s="6"/>
      <c r="AB155" s="6">
        <v>0.1664</v>
      </c>
      <c r="AC155" s="6">
        <f t="shared" si="51"/>
        <v>8.02572347266881E-09</v>
      </c>
      <c r="AD155" s="6">
        <v>0.1661</v>
      </c>
      <c r="AE155" s="6">
        <f t="shared" si="70"/>
        <v>8.011254019292604E-09</v>
      </c>
      <c r="AF155" s="6">
        <v>0.1299</v>
      </c>
      <c r="AG155" s="6">
        <f t="shared" si="70"/>
        <v>6.265273311897106E-09</v>
      </c>
      <c r="AH155" s="6">
        <v>0.1856</v>
      </c>
      <c r="AI155" s="6">
        <f t="shared" si="52"/>
        <v>8.951768488745981E-09</v>
      </c>
      <c r="AJ155" s="6">
        <f t="shared" si="71"/>
        <v>7.813504823151125E-09</v>
      </c>
      <c r="AK155" s="6">
        <f t="shared" si="72"/>
        <v>1.122022947571493E-09</v>
      </c>
      <c r="AL155" s="6"/>
      <c r="AM155" s="6"/>
      <c r="AN155" s="6"/>
      <c r="AO155" s="6"/>
      <c r="AP155" s="6"/>
    </row>
    <row r="156" spans="1:42" ht="12">
      <c r="A156" s="6">
        <v>0.1956</v>
      </c>
      <c r="B156" s="6">
        <f t="shared" si="53"/>
        <v>9.434083601286174E-09</v>
      </c>
      <c r="C156" s="6">
        <f t="shared" si="54"/>
        <v>1.5614951768488746E-09</v>
      </c>
      <c r="D156" s="6">
        <v>0.1933</v>
      </c>
      <c r="E156" s="6">
        <f t="shared" si="55"/>
        <v>9.32315112540193E-09</v>
      </c>
      <c r="F156" s="6">
        <f t="shared" si="56"/>
        <v>1.4505627009646304E-09</v>
      </c>
      <c r="G156" s="6">
        <v>0.1913</v>
      </c>
      <c r="H156" s="6">
        <f t="shared" si="57"/>
        <v>9.22668810289389E-09</v>
      </c>
      <c r="I156" s="6">
        <f t="shared" si="58"/>
        <v>1.354099678456591E-09</v>
      </c>
      <c r="J156" s="6">
        <v>0.2013</v>
      </c>
      <c r="K156" s="6">
        <f t="shared" si="59"/>
        <v>9.709003215434084E-09</v>
      </c>
      <c r="L156" s="6">
        <f t="shared" si="60"/>
        <v>1.8364147909967848E-09</v>
      </c>
      <c r="M156" s="6">
        <v>0.1984</v>
      </c>
      <c r="N156" s="6">
        <f t="shared" si="61"/>
        <v>9.569131832797427E-09</v>
      </c>
      <c r="O156" s="6">
        <f t="shared" si="62"/>
        <v>1.6965434083601278E-09</v>
      </c>
      <c r="P156" s="6">
        <v>0.1996</v>
      </c>
      <c r="Q156" s="6">
        <f t="shared" si="63"/>
        <v>9.627009646302251E-09</v>
      </c>
      <c r="R156" s="6">
        <f t="shared" si="64"/>
        <v>1.7544212218649518E-09</v>
      </c>
      <c r="S156" s="6">
        <v>0.2427</v>
      </c>
      <c r="T156" s="6">
        <f t="shared" si="65"/>
        <v>1.1705787781350483E-08</v>
      </c>
      <c r="U156" s="6">
        <f t="shared" si="66"/>
        <v>3.833199356913184E-09</v>
      </c>
      <c r="V156" s="6">
        <v>0.1968</v>
      </c>
      <c r="W156" s="6">
        <f t="shared" si="67"/>
        <v>9.491961414790998E-09</v>
      </c>
      <c r="X156" s="6">
        <f t="shared" si="68"/>
        <v>1.6193729903536985E-09</v>
      </c>
      <c r="Y156" s="6">
        <f t="shared" si="69"/>
        <v>8.210744176554254</v>
      </c>
      <c r="AA156" s="6"/>
      <c r="AB156" s="6">
        <v>0.1683</v>
      </c>
      <c r="AC156" s="6">
        <f t="shared" si="51"/>
        <v>8.117363344051448E-09</v>
      </c>
      <c r="AD156" s="6">
        <v>0.1679</v>
      </c>
      <c r="AE156" s="6">
        <f t="shared" si="70"/>
        <v>8.09807073954984E-09</v>
      </c>
      <c r="AF156" s="6">
        <v>0.1301</v>
      </c>
      <c r="AG156" s="6">
        <f t="shared" si="70"/>
        <v>6.27491961414791E-09</v>
      </c>
      <c r="AH156" s="6">
        <v>0.1866</v>
      </c>
      <c r="AI156" s="6">
        <f t="shared" si="52"/>
        <v>9E-09</v>
      </c>
      <c r="AJ156" s="6">
        <f t="shared" si="71"/>
        <v>7.872588424437299E-09</v>
      </c>
      <c r="AK156" s="6">
        <f t="shared" si="72"/>
        <v>1.1451869605417983E-09</v>
      </c>
      <c r="AL156" s="6"/>
      <c r="AM156" s="6"/>
      <c r="AN156" s="6"/>
      <c r="AO156" s="6"/>
      <c r="AP156" s="6"/>
    </row>
    <row r="157" spans="1:42" ht="12">
      <c r="A157" s="6">
        <v>0.1973</v>
      </c>
      <c r="B157" s="6">
        <f t="shared" si="53"/>
        <v>9.516077170418007E-09</v>
      </c>
      <c r="C157" s="6">
        <f t="shared" si="54"/>
        <v>1.5844051446945335E-09</v>
      </c>
      <c r="D157" s="6">
        <v>0.1962</v>
      </c>
      <c r="E157" s="6">
        <f t="shared" si="55"/>
        <v>9.463022508038587E-09</v>
      </c>
      <c r="F157" s="6">
        <f t="shared" si="56"/>
        <v>1.5313504823151133E-09</v>
      </c>
      <c r="G157" s="6">
        <v>0.1943</v>
      </c>
      <c r="H157" s="6">
        <f t="shared" si="57"/>
        <v>9.37138263665595E-09</v>
      </c>
      <c r="I157" s="6">
        <f t="shared" si="58"/>
        <v>1.439710610932476E-09</v>
      </c>
      <c r="J157" s="6">
        <v>0.2035</v>
      </c>
      <c r="K157" s="6">
        <f t="shared" si="59"/>
        <v>9.815112540192926E-09</v>
      </c>
      <c r="L157" s="6">
        <f t="shared" si="60"/>
        <v>1.8834405144694527E-09</v>
      </c>
      <c r="M157" s="6">
        <v>0.1999</v>
      </c>
      <c r="N157" s="6">
        <f t="shared" si="61"/>
        <v>9.641479099678457E-09</v>
      </c>
      <c r="O157" s="6">
        <f t="shared" si="62"/>
        <v>1.709807073954984E-09</v>
      </c>
      <c r="P157" s="6">
        <v>0.201</v>
      </c>
      <c r="Q157" s="6">
        <f t="shared" si="63"/>
        <v>9.69453376205788E-09</v>
      </c>
      <c r="R157" s="6">
        <f t="shared" si="64"/>
        <v>1.762861736334406E-09</v>
      </c>
      <c r="S157" s="6">
        <v>0.2471</v>
      </c>
      <c r="T157" s="6">
        <f t="shared" si="65"/>
        <v>1.1918006430868167E-08</v>
      </c>
      <c r="U157" s="6">
        <f t="shared" si="66"/>
        <v>3.986334405144694E-09</v>
      </c>
      <c r="V157" s="6">
        <v>0.1983</v>
      </c>
      <c r="W157" s="6">
        <f t="shared" si="67"/>
        <v>9.564308681672026E-09</v>
      </c>
      <c r="X157" s="6">
        <f t="shared" si="68"/>
        <v>1.6326366559485532E-09</v>
      </c>
      <c r="Y157" s="6">
        <f t="shared" si="69"/>
        <v>8.485672436283107</v>
      </c>
      <c r="AA157" s="6"/>
      <c r="AB157" s="6">
        <v>0.1695</v>
      </c>
      <c r="AC157" s="6">
        <f t="shared" si="51"/>
        <v>8.17524115755627E-09</v>
      </c>
      <c r="AD157" s="6">
        <v>0.1693</v>
      </c>
      <c r="AE157" s="6">
        <f t="shared" si="70"/>
        <v>8.165594855305466E-09</v>
      </c>
      <c r="AF157" s="6">
        <v>0.1302</v>
      </c>
      <c r="AG157" s="6">
        <f t="shared" si="70"/>
        <v>6.279742765273313E-09</v>
      </c>
      <c r="AH157" s="6">
        <v>0.1888</v>
      </c>
      <c r="AI157" s="6">
        <f t="shared" si="52"/>
        <v>9.106109324758842E-09</v>
      </c>
      <c r="AJ157" s="6">
        <f t="shared" si="71"/>
        <v>7.931672025723473E-09</v>
      </c>
      <c r="AK157" s="6">
        <f t="shared" si="72"/>
        <v>1.1863415841819934E-09</v>
      </c>
      <c r="AL157" s="6"/>
      <c r="AM157" s="6"/>
      <c r="AN157" s="6"/>
      <c r="AO157" s="6"/>
      <c r="AP157" s="6"/>
    </row>
    <row r="158" spans="1:42" ht="12">
      <c r="A158" s="6">
        <v>0.2</v>
      </c>
      <c r="B158" s="6">
        <f t="shared" si="53"/>
        <v>9.64630225080386E-09</v>
      </c>
      <c r="C158" s="6">
        <f t="shared" si="54"/>
        <v>1.6591639871382641E-09</v>
      </c>
      <c r="D158" s="6">
        <v>0.1978</v>
      </c>
      <c r="E158" s="6">
        <f t="shared" si="55"/>
        <v>9.540192926045016E-09</v>
      </c>
      <c r="F158" s="6">
        <f t="shared" si="56"/>
        <v>1.5530546623794204E-09</v>
      </c>
      <c r="G158" s="6">
        <v>0.196</v>
      </c>
      <c r="H158" s="6">
        <f t="shared" si="57"/>
        <v>9.453376205787784E-09</v>
      </c>
      <c r="I158" s="6">
        <f t="shared" si="58"/>
        <v>1.4662379421221885E-09</v>
      </c>
      <c r="J158" s="6">
        <v>0.2057</v>
      </c>
      <c r="K158" s="6">
        <f t="shared" si="59"/>
        <v>9.921221864951768E-09</v>
      </c>
      <c r="L158" s="6">
        <f t="shared" si="60"/>
        <v>1.9340836012861727E-09</v>
      </c>
      <c r="M158" s="6">
        <v>0.2033</v>
      </c>
      <c r="N158" s="6">
        <f t="shared" si="61"/>
        <v>9.805466237942123E-09</v>
      </c>
      <c r="O158" s="6">
        <f t="shared" si="62"/>
        <v>1.818327974276528E-09</v>
      </c>
      <c r="P158" s="6">
        <v>0.2037</v>
      </c>
      <c r="Q158" s="6">
        <f t="shared" si="63"/>
        <v>9.82475884244373E-09</v>
      </c>
      <c r="R158" s="6">
        <f t="shared" si="64"/>
        <v>1.837620578778135E-09</v>
      </c>
      <c r="S158" s="6">
        <v>0.2535</v>
      </c>
      <c r="T158" s="6">
        <f t="shared" si="65"/>
        <v>1.222668810289389E-08</v>
      </c>
      <c r="U158" s="6">
        <f t="shared" si="66"/>
        <v>4.239549839228295E-09</v>
      </c>
      <c r="V158" s="6">
        <v>0.2009</v>
      </c>
      <c r="W158" s="6">
        <f t="shared" si="67"/>
        <v>9.689710610932475E-09</v>
      </c>
      <c r="X158" s="6">
        <f t="shared" si="68"/>
        <v>1.70257234726688E-09</v>
      </c>
      <c r="Y158" s="6">
        <f t="shared" si="69"/>
        <v>9.061347992577454</v>
      </c>
      <c r="AA158" s="6"/>
      <c r="AB158" s="6">
        <v>0.1711</v>
      </c>
      <c r="AC158" s="6">
        <f t="shared" si="51"/>
        <v>8.252411575562701E-09</v>
      </c>
      <c r="AD158" s="6">
        <v>0.1709</v>
      </c>
      <c r="AE158" s="6">
        <f t="shared" si="70"/>
        <v>8.242765273311895E-09</v>
      </c>
      <c r="AF158" s="6">
        <v>0.1303</v>
      </c>
      <c r="AG158" s="6">
        <f t="shared" si="70"/>
        <v>6.2845659163987145E-09</v>
      </c>
      <c r="AH158" s="6">
        <v>0.1901</v>
      </c>
      <c r="AI158" s="6">
        <f t="shared" si="52"/>
        <v>9.168810289389068E-09</v>
      </c>
      <c r="AJ158" s="6">
        <f t="shared" si="71"/>
        <v>7.987138263665595E-09</v>
      </c>
      <c r="AK158" s="6">
        <f t="shared" si="72"/>
        <v>1.215293719246614E-09</v>
      </c>
      <c r="AL158" s="6"/>
      <c r="AM158" s="6"/>
      <c r="AN158" s="6"/>
      <c r="AO158" s="6"/>
      <c r="AP158" s="6"/>
    </row>
    <row r="159" spans="1:42" ht="12">
      <c r="A159" s="6">
        <v>0.2019</v>
      </c>
      <c r="B159" s="6">
        <f t="shared" si="53"/>
        <v>9.737942122186497E-09</v>
      </c>
      <c r="C159" s="6">
        <f t="shared" si="54"/>
        <v>1.6905144694533772E-09</v>
      </c>
      <c r="D159" s="6">
        <v>0.2005</v>
      </c>
      <c r="E159" s="6">
        <f t="shared" si="55"/>
        <v>9.670418006430867E-09</v>
      </c>
      <c r="F159" s="6">
        <f t="shared" si="56"/>
        <v>1.6229903536977473E-09</v>
      </c>
      <c r="G159" s="6">
        <v>0.1987</v>
      </c>
      <c r="H159" s="6">
        <f t="shared" si="57"/>
        <v>9.583601286173633E-09</v>
      </c>
      <c r="I159" s="6">
        <f t="shared" si="58"/>
        <v>1.5361736334405137E-09</v>
      </c>
      <c r="J159" s="6">
        <v>0.2078</v>
      </c>
      <c r="K159" s="6">
        <f t="shared" si="59"/>
        <v>1.0022508038585208E-08</v>
      </c>
      <c r="L159" s="6">
        <f t="shared" si="60"/>
        <v>1.9750803858520884E-09</v>
      </c>
      <c r="M159" s="6">
        <v>0.2055</v>
      </c>
      <c r="N159" s="6">
        <f t="shared" si="61"/>
        <v>9.911575562700964E-09</v>
      </c>
      <c r="O159" s="6">
        <f t="shared" si="62"/>
        <v>1.864147909967844E-09</v>
      </c>
      <c r="P159" s="6">
        <v>0.2068</v>
      </c>
      <c r="Q159" s="6">
        <f t="shared" si="63"/>
        <v>9.974276527331192E-09</v>
      </c>
      <c r="R159" s="6">
        <f t="shared" si="64"/>
        <v>1.926848874598072E-09</v>
      </c>
      <c r="S159" s="6">
        <v>0.2587</v>
      </c>
      <c r="T159" s="6">
        <f t="shared" si="65"/>
        <v>1.2477491961414792E-08</v>
      </c>
      <c r="U159" s="6">
        <f t="shared" si="66"/>
        <v>4.430064308681672E-09</v>
      </c>
      <c r="V159" s="6">
        <v>0.2036</v>
      </c>
      <c r="W159" s="6">
        <f t="shared" si="67"/>
        <v>9.819935691318326E-09</v>
      </c>
      <c r="X159" s="6">
        <f t="shared" si="68"/>
        <v>1.7725080385852069E-09</v>
      </c>
      <c r="Y159" s="6">
        <f t="shared" si="69"/>
        <v>9.384455307145144</v>
      </c>
      <c r="AA159" s="6"/>
      <c r="AB159" s="6">
        <v>0.1725</v>
      </c>
      <c r="AC159" s="6">
        <f t="shared" si="51"/>
        <v>8.31993569131833E-09</v>
      </c>
      <c r="AD159" s="6">
        <v>0.1723</v>
      </c>
      <c r="AE159" s="6">
        <f t="shared" si="70"/>
        <v>8.310289389067525E-09</v>
      </c>
      <c r="AF159" s="6">
        <v>0.1303</v>
      </c>
      <c r="AG159" s="6">
        <f t="shared" si="70"/>
        <v>6.2845659163987145E-09</v>
      </c>
      <c r="AH159" s="6">
        <v>0.1923</v>
      </c>
      <c r="AI159" s="6">
        <f t="shared" si="52"/>
        <v>9.27491961414791E-09</v>
      </c>
      <c r="AJ159" s="6">
        <f t="shared" si="71"/>
        <v>8.04742765273312E-09</v>
      </c>
      <c r="AK159" s="6">
        <f t="shared" si="72"/>
        <v>1.2593351341471436E-09</v>
      </c>
      <c r="AL159" s="6"/>
      <c r="AM159" s="6"/>
      <c r="AN159" s="6"/>
      <c r="AO159" s="6"/>
      <c r="AP159" s="6"/>
    </row>
    <row r="160" spans="1:42" ht="12">
      <c r="A160" s="6">
        <v>0.2043</v>
      </c>
      <c r="B160" s="6">
        <f t="shared" si="53"/>
        <v>9.853697749196141E-09</v>
      </c>
      <c r="C160" s="6">
        <f t="shared" si="54"/>
        <v>1.7520096463022499E-09</v>
      </c>
      <c r="D160" s="6">
        <v>0.2024</v>
      </c>
      <c r="E160" s="6">
        <f t="shared" si="55"/>
        <v>9.762057877813504E-09</v>
      </c>
      <c r="F160" s="6">
        <f t="shared" si="56"/>
        <v>1.6603697749196126E-09</v>
      </c>
      <c r="G160" s="6">
        <v>0.1998</v>
      </c>
      <c r="H160" s="6">
        <f t="shared" si="57"/>
        <v>9.636655948553054E-09</v>
      </c>
      <c r="I160" s="6">
        <f t="shared" si="58"/>
        <v>1.534967845659162E-09</v>
      </c>
      <c r="J160" s="6">
        <v>0.2091</v>
      </c>
      <c r="K160" s="6">
        <f t="shared" si="59"/>
        <v>1.0085209003215436E-08</v>
      </c>
      <c r="L160" s="6">
        <f t="shared" si="60"/>
        <v>1.983520900321544E-09</v>
      </c>
      <c r="M160" s="6">
        <v>0.2078</v>
      </c>
      <c r="N160" s="6">
        <f t="shared" si="61"/>
        <v>1.0022508038585208E-08</v>
      </c>
      <c r="O160" s="6">
        <f t="shared" si="62"/>
        <v>1.9208199356913164E-09</v>
      </c>
      <c r="P160" s="6">
        <v>0.2093</v>
      </c>
      <c r="Q160" s="6">
        <f t="shared" si="63"/>
        <v>1.0094855305466238E-08</v>
      </c>
      <c r="R160" s="6">
        <f t="shared" si="64"/>
        <v>1.993167202572347E-09</v>
      </c>
      <c r="S160" s="6">
        <v>0.2639</v>
      </c>
      <c r="T160" s="6">
        <f t="shared" si="65"/>
        <v>1.2728295819935693E-08</v>
      </c>
      <c r="U160" s="6">
        <f t="shared" si="66"/>
        <v>4.626607717041801E-09</v>
      </c>
      <c r="V160" s="6">
        <v>0.2053</v>
      </c>
      <c r="W160" s="6">
        <f t="shared" si="67"/>
        <v>9.901929260450161E-09</v>
      </c>
      <c r="X160" s="6">
        <f t="shared" si="68"/>
        <v>1.8002411575562696E-09</v>
      </c>
      <c r="Y160" s="6">
        <f t="shared" si="69"/>
        <v>9.840540342288355</v>
      </c>
      <c r="AA160" s="6"/>
      <c r="AB160" s="6">
        <v>0.1739</v>
      </c>
      <c r="AC160" s="6">
        <f t="shared" si="51"/>
        <v>8.387459807073955E-09</v>
      </c>
      <c r="AD160" s="6">
        <v>0.1738</v>
      </c>
      <c r="AE160" s="6">
        <f t="shared" si="70"/>
        <v>8.382636655948554E-09</v>
      </c>
      <c r="AF160" s="6">
        <v>0.1303</v>
      </c>
      <c r="AG160" s="6">
        <f t="shared" si="70"/>
        <v>6.2845659163987145E-09</v>
      </c>
      <c r="AH160" s="6">
        <v>0.1939</v>
      </c>
      <c r="AI160" s="6">
        <f t="shared" si="52"/>
        <v>9.35209003215434E-09</v>
      </c>
      <c r="AJ160" s="6">
        <f t="shared" si="71"/>
        <v>8.101688102893892E-09</v>
      </c>
      <c r="AK160" s="6">
        <f t="shared" si="72"/>
        <v>1.2943512637256738E-09</v>
      </c>
      <c r="AL160" s="6"/>
      <c r="AM160" s="6"/>
      <c r="AN160" s="6"/>
      <c r="AO160" s="6"/>
      <c r="AP160" s="6"/>
    </row>
    <row r="161" spans="1:42" ht="12">
      <c r="A161" s="6">
        <v>0.2061</v>
      </c>
      <c r="B161" s="6">
        <f t="shared" si="53"/>
        <v>9.940514469453378E-09</v>
      </c>
      <c r="C161" s="6">
        <f t="shared" si="54"/>
        <v>1.77130225080386E-09</v>
      </c>
      <c r="D161" s="6">
        <v>0.2046</v>
      </c>
      <c r="E161" s="6">
        <f t="shared" si="55"/>
        <v>9.868167202572348E-09</v>
      </c>
      <c r="F161" s="6">
        <f t="shared" si="56"/>
        <v>1.6989549839228297E-09</v>
      </c>
      <c r="G161" s="6">
        <v>0.2021</v>
      </c>
      <c r="H161" s="6">
        <f t="shared" si="57"/>
        <v>9.7475884244373E-09</v>
      </c>
      <c r="I161" s="6">
        <f t="shared" si="58"/>
        <v>1.5783762057877812E-09</v>
      </c>
      <c r="J161" s="6">
        <v>0.2119</v>
      </c>
      <c r="K161" s="6">
        <f t="shared" si="59"/>
        <v>1.0220257234726689E-08</v>
      </c>
      <c r="L161" s="6">
        <f t="shared" si="60"/>
        <v>2.051045016077171E-09</v>
      </c>
      <c r="M161" s="6">
        <v>0.2087</v>
      </c>
      <c r="N161" s="6">
        <f t="shared" si="61"/>
        <v>1.0065916398713827E-08</v>
      </c>
      <c r="O161" s="6">
        <f t="shared" si="62"/>
        <v>1.896704180064309E-09</v>
      </c>
      <c r="P161" s="6">
        <v>0.2116</v>
      </c>
      <c r="Q161" s="6">
        <f t="shared" si="63"/>
        <v>1.0205787781350483E-08</v>
      </c>
      <c r="R161" s="6">
        <f t="shared" si="64"/>
        <v>2.0365755627009644E-09</v>
      </c>
      <c r="S161" s="6">
        <v>0.2669</v>
      </c>
      <c r="T161" s="6">
        <f t="shared" si="65"/>
        <v>1.287299035369775E-08</v>
      </c>
      <c r="U161" s="6">
        <f t="shared" si="66"/>
        <v>4.703778135048232E-09</v>
      </c>
      <c r="V161" s="6">
        <v>0.2072</v>
      </c>
      <c r="W161" s="6">
        <f t="shared" si="67"/>
        <v>9.993569131832798E-09</v>
      </c>
      <c r="X161" s="6">
        <f t="shared" si="68"/>
        <v>1.8243569131832803E-09</v>
      </c>
      <c r="Y161" s="6">
        <f t="shared" si="69"/>
        <v>9.901481386311033</v>
      </c>
      <c r="AA161" s="6"/>
      <c r="AB161" s="6">
        <v>0.1756</v>
      </c>
      <c r="AC161" s="6">
        <f t="shared" si="51"/>
        <v>8.46945337620579E-09</v>
      </c>
      <c r="AD161" s="6">
        <v>0.1754</v>
      </c>
      <c r="AE161" s="6">
        <f t="shared" si="70"/>
        <v>8.459807073954983E-09</v>
      </c>
      <c r="AF161" s="6">
        <v>0.1305</v>
      </c>
      <c r="AG161" s="6">
        <f t="shared" si="70"/>
        <v>6.294212218649519E-09</v>
      </c>
      <c r="AH161" s="6">
        <v>0.196</v>
      </c>
      <c r="AI161" s="6">
        <f t="shared" si="52"/>
        <v>9.453376205787784E-09</v>
      </c>
      <c r="AJ161" s="6">
        <f t="shared" si="71"/>
        <v>8.169212218649518E-09</v>
      </c>
      <c r="AK161" s="6">
        <f t="shared" si="72"/>
        <v>1.3340779922832606E-09</v>
      </c>
      <c r="AL161" s="6"/>
      <c r="AM161" s="6"/>
      <c r="AN161" s="6"/>
      <c r="AO161" s="6"/>
      <c r="AP161" s="6"/>
    </row>
    <row r="162" spans="1:42" ht="12">
      <c r="A162" s="6">
        <v>0.2085</v>
      </c>
      <c r="B162" s="6">
        <f t="shared" si="53"/>
        <v>1.0056270096463021E-08</v>
      </c>
      <c r="C162" s="6">
        <f t="shared" si="54"/>
        <v>1.827974276527329E-09</v>
      </c>
      <c r="D162" s="6">
        <v>0.2068</v>
      </c>
      <c r="E162" s="6">
        <f t="shared" si="55"/>
        <v>9.974276527331192E-09</v>
      </c>
      <c r="F162" s="6">
        <f t="shared" si="56"/>
        <v>1.7459807073954993E-09</v>
      </c>
      <c r="G162" s="6">
        <v>0.2037</v>
      </c>
      <c r="H162" s="6">
        <f t="shared" si="57"/>
        <v>9.82475884244373E-09</v>
      </c>
      <c r="I162" s="6">
        <f t="shared" si="58"/>
        <v>1.596463022508038E-09</v>
      </c>
      <c r="J162" s="6">
        <v>0.2137</v>
      </c>
      <c r="K162" s="6">
        <f t="shared" si="59"/>
        <v>1.0307073954983923E-08</v>
      </c>
      <c r="L162" s="6">
        <f t="shared" si="60"/>
        <v>2.0787781350482302E-09</v>
      </c>
      <c r="M162" s="6">
        <v>0.211</v>
      </c>
      <c r="N162" s="6">
        <f t="shared" si="61"/>
        <v>1.0176848874598071E-08</v>
      </c>
      <c r="O162" s="6">
        <f t="shared" si="62"/>
        <v>1.948553054662379E-09</v>
      </c>
      <c r="P162" s="6">
        <v>0.2135</v>
      </c>
      <c r="Q162" s="6">
        <f t="shared" si="63"/>
        <v>1.0297427652733118E-08</v>
      </c>
      <c r="R162" s="6">
        <f t="shared" si="64"/>
        <v>2.069131832797426E-09</v>
      </c>
      <c r="S162" s="6">
        <v>0.2691</v>
      </c>
      <c r="T162" s="6">
        <f t="shared" si="65"/>
        <v>1.2979099678456594E-08</v>
      </c>
      <c r="U162" s="6">
        <f t="shared" si="66"/>
        <v>4.750803858520902E-09</v>
      </c>
      <c r="V162" s="6">
        <v>0.2094</v>
      </c>
      <c r="W162" s="6">
        <f t="shared" si="67"/>
        <v>1.009967845659164E-08</v>
      </c>
      <c r="X162" s="6">
        <f t="shared" si="68"/>
        <v>1.8713826366559482E-09</v>
      </c>
      <c r="Y162" s="6">
        <f t="shared" si="69"/>
        <v>9.83072349668781</v>
      </c>
      <c r="AA162" s="6"/>
      <c r="AB162" s="6">
        <v>0.1771</v>
      </c>
      <c r="AC162" s="6">
        <f t="shared" si="51"/>
        <v>8.541800643086816E-09</v>
      </c>
      <c r="AD162" s="6">
        <v>0.1769</v>
      </c>
      <c r="AE162" s="6">
        <f t="shared" si="70"/>
        <v>8.532154340836014E-09</v>
      </c>
      <c r="AF162" s="6">
        <v>0.1307</v>
      </c>
      <c r="AG162" s="6">
        <f t="shared" si="70"/>
        <v>6.303858520900322E-09</v>
      </c>
      <c r="AH162" s="6">
        <v>0.1977</v>
      </c>
      <c r="AI162" s="6">
        <f t="shared" si="52"/>
        <v>9.535369774919614E-09</v>
      </c>
      <c r="AJ162" s="6">
        <f t="shared" si="71"/>
        <v>8.228295819935692E-09</v>
      </c>
      <c r="AK162" s="6">
        <f t="shared" si="72"/>
        <v>1.366567051236852E-09</v>
      </c>
      <c r="AL162" s="6"/>
      <c r="AM162" s="6"/>
      <c r="AN162" s="6"/>
      <c r="AO162" s="6"/>
      <c r="AP162" s="6"/>
    </row>
    <row r="163" spans="1:42" ht="12">
      <c r="A163" s="6">
        <v>0.2107</v>
      </c>
      <c r="B163" s="6">
        <f t="shared" si="53"/>
        <v>1.0162379421221865E-08</v>
      </c>
      <c r="C163" s="6">
        <f t="shared" si="54"/>
        <v>1.8749999999999986E-09</v>
      </c>
      <c r="D163" s="6">
        <v>0.2095</v>
      </c>
      <c r="E163" s="6">
        <f t="shared" si="55"/>
        <v>1.0104501607717041E-08</v>
      </c>
      <c r="F163" s="6">
        <f t="shared" si="56"/>
        <v>1.8171221864951746E-09</v>
      </c>
      <c r="G163" s="6">
        <v>0.2052</v>
      </c>
      <c r="H163" s="6">
        <f t="shared" si="57"/>
        <v>9.89710610932476E-09</v>
      </c>
      <c r="I163" s="6">
        <f t="shared" si="58"/>
        <v>1.6097266881028943E-09</v>
      </c>
      <c r="J163" s="6">
        <v>0.2159</v>
      </c>
      <c r="K163" s="6">
        <f t="shared" si="59"/>
        <v>1.0413183279742766E-08</v>
      </c>
      <c r="L163" s="6">
        <f t="shared" si="60"/>
        <v>2.1258038585209E-09</v>
      </c>
      <c r="M163" s="6">
        <v>0.2138</v>
      </c>
      <c r="N163" s="6">
        <f t="shared" si="61"/>
        <v>1.0311897106109325E-08</v>
      </c>
      <c r="O163" s="6">
        <f t="shared" si="62"/>
        <v>2.0245176848874582E-09</v>
      </c>
      <c r="P163" s="6">
        <v>0.2142</v>
      </c>
      <c r="Q163" s="6">
        <f t="shared" si="63"/>
        <v>1.0331189710610933E-08</v>
      </c>
      <c r="R163" s="6">
        <f t="shared" si="64"/>
        <v>2.0438102893890668E-09</v>
      </c>
      <c r="S163" s="6">
        <v>0.2746</v>
      </c>
      <c r="T163" s="6">
        <f t="shared" si="65"/>
        <v>1.3244372990353698E-08</v>
      </c>
      <c r="U163" s="6">
        <f t="shared" si="66"/>
        <v>4.956993569131832E-09</v>
      </c>
      <c r="V163" s="6">
        <v>0.2122</v>
      </c>
      <c r="W163" s="6">
        <f t="shared" si="67"/>
        <v>1.0234726688102895E-08</v>
      </c>
      <c r="X163" s="6">
        <f t="shared" si="68"/>
        <v>1.947347266881029E-09</v>
      </c>
      <c r="Y163" s="6">
        <f t="shared" si="69"/>
        <v>10.251458980505712</v>
      </c>
      <c r="AA163" s="6"/>
      <c r="AB163" s="6">
        <v>0.1786</v>
      </c>
      <c r="AC163" s="6">
        <f t="shared" si="51"/>
        <v>8.614147909967847E-09</v>
      </c>
      <c r="AD163" s="6">
        <v>0.1784</v>
      </c>
      <c r="AE163" s="6">
        <f t="shared" si="70"/>
        <v>8.604501607717042E-09</v>
      </c>
      <c r="AF163" s="6">
        <v>0.1308</v>
      </c>
      <c r="AG163" s="6">
        <f t="shared" si="70"/>
        <v>6.3086816720257235E-09</v>
      </c>
      <c r="AH163" s="6">
        <v>0.1995</v>
      </c>
      <c r="AI163" s="6">
        <f t="shared" si="52"/>
        <v>9.62218649517685E-09</v>
      </c>
      <c r="AJ163" s="6">
        <f t="shared" si="71"/>
        <v>8.287379421221866E-09</v>
      </c>
      <c r="AK163" s="6">
        <f t="shared" si="72"/>
        <v>1.402889735956816E-09</v>
      </c>
      <c r="AL163" s="6"/>
      <c r="AM163" s="6"/>
      <c r="AN163" s="6"/>
      <c r="AO163" s="6"/>
      <c r="AP163" s="6"/>
    </row>
    <row r="164" spans="1:42" ht="12">
      <c r="A164" s="6">
        <v>0.2126</v>
      </c>
      <c r="B164" s="6">
        <f t="shared" si="53"/>
        <v>1.0254019292604502E-08</v>
      </c>
      <c r="C164" s="6">
        <f t="shared" si="54"/>
        <v>1.8906752411575568E-09</v>
      </c>
      <c r="D164" s="6">
        <v>0.211</v>
      </c>
      <c r="E164" s="6">
        <f t="shared" si="55"/>
        <v>1.0176848874598071E-08</v>
      </c>
      <c r="F164" s="6">
        <f t="shared" si="56"/>
        <v>1.8135048231511259E-09</v>
      </c>
      <c r="G164" s="6">
        <v>0.208</v>
      </c>
      <c r="H164" s="6">
        <f t="shared" si="57"/>
        <v>1.0032154340836014E-08</v>
      </c>
      <c r="I164" s="6">
        <f t="shared" si="58"/>
        <v>1.6688102893890684E-09</v>
      </c>
      <c r="J164" s="6">
        <v>0.2178</v>
      </c>
      <c r="K164" s="6">
        <f t="shared" si="59"/>
        <v>1.0504823151125402E-08</v>
      </c>
      <c r="L164" s="6">
        <f t="shared" si="60"/>
        <v>2.1414790996784563E-09</v>
      </c>
      <c r="M164" s="6">
        <v>0.2161</v>
      </c>
      <c r="N164" s="6">
        <f t="shared" si="61"/>
        <v>1.0422829581993569E-08</v>
      </c>
      <c r="O164" s="6">
        <f t="shared" si="62"/>
        <v>2.0594855305466233E-09</v>
      </c>
      <c r="P164" s="6">
        <v>0.2177</v>
      </c>
      <c r="Q164" s="6">
        <f t="shared" si="63"/>
        <v>1.05E-08</v>
      </c>
      <c r="R164" s="6">
        <f t="shared" si="64"/>
        <v>2.136655948553054E-09</v>
      </c>
      <c r="S164" s="6">
        <v>0.2818</v>
      </c>
      <c r="T164" s="6">
        <f t="shared" si="65"/>
        <v>1.3591639871382636E-08</v>
      </c>
      <c r="U164" s="6">
        <f t="shared" si="66"/>
        <v>5.22829581993569E-09</v>
      </c>
      <c r="V164" s="6">
        <v>0.2143</v>
      </c>
      <c r="W164" s="6">
        <f t="shared" si="67"/>
        <v>1.0336012861736334E-08</v>
      </c>
      <c r="X164" s="6">
        <f t="shared" si="68"/>
        <v>1.972668810289388E-09</v>
      </c>
      <c r="Y164" s="6">
        <f t="shared" si="69"/>
        <v>10.894991551522768</v>
      </c>
      <c r="AA164" s="6"/>
      <c r="AB164" s="6">
        <v>0.1815</v>
      </c>
      <c r="AC164" s="6">
        <f t="shared" si="51"/>
        <v>8.7540192926045E-09</v>
      </c>
      <c r="AD164" s="6">
        <v>0.1801</v>
      </c>
      <c r="AE164" s="6">
        <f t="shared" si="70"/>
        <v>8.686495176848874E-09</v>
      </c>
      <c r="AF164" s="6">
        <v>0.1309</v>
      </c>
      <c r="AG164" s="6">
        <f t="shared" si="70"/>
        <v>6.313504823151126E-09</v>
      </c>
      <c r="AH164" s="6">
        <v>0.2011</v>
      </c>
      <c r="AI164" s="6">
        <f t="shared" si="52"/>
        <v>9.69935691318328E-09</v>
      </c>
      <c r="AJ164" s="6">
        <f t="shared" si="71"/>
        <v>8.363344051446946E-09</v>
      </c>
      <c r="AK164" s="6">
        <f t="shared" si="72"/>
        <v>1.4426624717846398E-09</v>
      </c>
      <c r="AL164" s="6"/>
      <c r="AM164" s="6"/>
      <c r="AN164" s="6"/>
      <c r="AO164" s="6"/>
      <c r="AP164" s="6"/>
    </row>
    <row r="165" spans="1:42" ht="12">
      <c r="A165" s="6">
        <v>0.2152</v>
      </c>
      <c r="B165" s="6">
        <f t="shared" si="53"/>
        <v>1.0379421221864953E-08</v>
      </c>
      <c r="C165" s="6">
        <f t="shared" si="54"/>
        <v>1.912379421221864E-09</v>
      </c>
      <c r="D165" s="6">
        <v>0.2134</v>
      </c>
      <c r="E165" s="6">
        <f t="shared" si="55"/>
        <v>1.0292604501607718E-08</v>
      </c>
      <c r="F165" s="6">
        <f t="shared" si="56"/>
        <v>1.8255627009646288E-09</v>
      </c>
      <c r="G165" s="6">
        <v>0.2104</v>
      </c>
      <c r="H165" s="6">
        <f t="shared" si="57"/>
        <v>1.0147909967845659E-08</v>
      </c>
      <c r="I165" s="6">
        <f t="shared" si="58"/>
        <v>1.6808681672025696E-09</v>
      </c>
      <c r="J165" s="6">
        <v>0.2197</v>
      </c>
      <c r="K165" s="6">
        <f t="shared" si="59"/>
        <v>1.0596463022508039E-08</v>
      </c>
      <c r="L165" s="6">
        <f t="shared" si="60"/>
        <v>2.12942122186495E-09</v>
      </c>
      <c r="M165" s="6">
        <v>0.2193</v>
      </c>
      <c r="N165" s="6">
        <f t="shared" si="61"/>
        <v>1.0577170418006429E-08</v>
      </c>
      <c r="O165" s="6">
        <f t="shared" si="62"/>
        <v>2.11012861736334E-09</v>
      </c>
      <c r="P165" s="6">
        <v>0.2206</v>
      </c>
      <c r="Q165" s="6">
        <f t="shared" si="63"/>
        <v>1.0639871382636657E-08</v>
      </c>
      <c r="R165" s="6">
        <f t="shared" si="64"/>
        <v>2.1728295819935678E-09</v>
      </c>
      <c r="S165" s="6">
        <v>0.2776</v>
      </c>
      <c r="T165" s="6">
        <f t="shared" si="65"/>
        <v>1.3389067524115756E-08</v>
      </c>
      <c r="U165" s="6">
        <f t="shared" si="66"/>
        <v>4.922025723472667E-09</v>
      </c>
      <c r="V165" s="6">
        <v>0.2166</v>
      </c>
      <c r="W165" s="6">
        <f t="shared" si="67"/>
        <v>1.0446945337620578E-08</v>
      </c>
      <c r="X165" s="6">
        <f t="shared" si="68"/>
        <v>1.979903536977489E-09</v>
      </c>
      <c r="Y165" s="6">
        <f t="shared" si="69"/>
        <v>9.76844894223852</v>
      </c>
      <c r="Z165" s="6">
        <f>AVERAGE(Y131:Y165)</f>
        <v>6.389615090487465</v>
      </c>
      <c r="AA165" s="6"/>
      <c r="AB165" s="6">
        <v>0.1814</v>
      </c>
      <c r="AC165" s="6">
        <f t="shared" si="51"/>
        <v>8.749196141479102E-09</v>
      </c>
      <c r="AD165" s="6">
        <v>0.1819</v>
      </c>
      <c r="AE165" s="6">
        <f t="shared" si="70"/>
        <v>8.77331189710611E-09</v>
      </c>
      <c r="AF165" s="6">
        <v>0.136</v>
      </c>
      <c r="AG165" s="6">
        <f t="shared" si="70"/>
        <v>6.559485530546624E-09</v>
      </c>
      <c r="AH165" s="6">
        <v>0.2029</v>
      </c>
      <c r="AI165" s="6">
        <f t="shared" si="52"/>
        <v>9.786173633440515E-09</v>
      </c>
      <c r="AJ165" s="6">
        <f t="shared" si="71"/>
        <v>8.467041800643089E-09</v>
      </c>
      <c r="AK165" s="6">
        <f t="shared" si="72"/>
        <v>1.3604278934614387E-09</v>
      </c>
      <c r="AL165" s="6"/>
      <c r="AM165" s="6"/>
      <c r="AN165" s="6"/>
      <c r="AO165" s="6"/>
      <c r="AP165" s="6"/>
    </row>
    <row r="166" spans="1:42" ht="12">
      <c r="A166" s="6"/>
      <c r="D166" s="6"/>
      <c r="G166" s="6"/>
      <c r="J166" s="6"/>
      <c r="M166" s="6"/>
      <c r="P166" s="6"/>
      <c r="S166" s="6"/>
      <c r="V166" s="6"/>
      <c r="AA166" s="6"/>
      <c r="AB166" s="6"/>
      <c r="AD166" s="6"/>
      <c r="AF166" s="6"/>
      <c r="AH166" s="6"/>
      <c r="AL166" s="6"/>
      <c r="AM166" s="6"/>
      <c r="AN166" s="6"/>
      <c r="AO166" s="6"/>
      <c r="AP166" s="6"/>
    </row>
    <row r="167" spans="1:42" ht="12">
      <c r="A167" s="6"/>
      <c r="D167" s="6"/>
      <c r="G167" s="6"/>
      <c r="J167" s="6"/>
      <c r="M167" s="6"/>
      <c r="P167" s="6"/>
      <c r="S167" s="6"/>
      <c r="V167" s="6"/>
      <c r="AA167" s="6"/>
      <c r="AB167" s="6"/>
      <c r="AD167" s="6"/>
      <c r="AF167" s="6"/>
      <c r="AH167" s="6"/>
      <c r="AL167" s="6"/>
      <c r="AM167" s="6"/>
      <c r="AN167" s="6"/>
      <c r="AO167" s="6"/>
      <c r="AP167" s="6"/>
    </row>
    <row r="168" spans="1:42" ht="12">
      <c r="A168" s="6"/>
      <c r="D168" s="6"/>
      <c r="G168" s="6"/>
      <c r="J168" s="6"/>
      <c r="M168" s="6"/>
      <c r="P168" s="6"/>
      <c r="S168" s="6"/>
      <c r="V168" s="6"/>
      <c r="AA168" s="6"/>
      <c r="AB168" s="6"/>
      <c r="AD168" s="6"/>
      <c r="AF168" s="6"/>
      <c r="AH168" s="6"/>
      <c r="AL168" s="6"/>
      <c r="AM168" s="6"/>
      <c r="AN168" s="6"/>
      <c r="AO168" s="6"/>
      <c r="AP168" s="6"/>
    </row>
    <row r="169" spans="1:42" ht="12">
      <c r="A169" s="6"/>
      <c r="D169" s="6"/>
      <c r="G169" s="6"/>
      <c r="J169" s="6"/>
      <c r="M169" s="6"/>
      <c r="P169" s="6"/>
      <c r="S169" s="6"/>
      <c r="V169" s="6"/>
      <c r="AA169" s="6"/>
      <c r="AB169" s="6"/>
      <c r="AD169" s="6"/>
      <c r="AF169" s="6"/>
      <c r="AH169" s="6"/>
      <c r="AL169" s="6"/>
      <c r="AM169" s="6"/>
      <c r="AN169" s="6"/>
      <c r="AO169" s="6"/>
      <c r="AP169" s="6"/>
    </row>
    <row r="170" spans="1:42" ht="12">
      <c r="A170" s="6"/>
      <c r="D170" s="6"/>
      <c r="G170" s="6"/>
      <c r="J170" s="6"/>
      <c r="M170" s="6"/>
      <c r="P170" s="6"/>
      <c r="S170" s="6"/>
      <c r="V170" s="6"/>
      <c r="AA170" s="6"/>
      <c r="AB170" s="6"/>
      <c r="AD170" s="6"/>
      <c r="AF170" s="6"/>
      <c r="AH170" s="6"/>
      <c r="AL170" s="6"/>
      <c r="AM170" s="6"/>
      <c r="AN170" s="6"/>
      <c r="AO170" s="6"/>
      <c r="AP170" s="6"/>
    </row>
    <row r="171" spans="1:42" ht="12">
      <c r="A171" s="6" t="s">
        <v>26</v>
      </c>
      <c r="B171" s="6" t="s">
        <v>135</v>
      </c>
      <c r="C171" s="6" t="s">
        <v>138</v>
      </c>
      <c r="D171" s="6" t="s">
        <v>27</v>
      </c>
      <c r="E171" s="6" t="s">
        <v>135</v>
      </c>
      <c r="F171" s="6" t="s">
        <v>138</v>
      </c>
      <c r="G171" s="6" t="s">
        <v>28</v>
      </c>
      <c r="H171" s="6" t="s">
        <v>135</v>
      </c>
      <c r="I171" s="6" t="s">
        <v>138</v>
      </c>
      <c r="J171" s="6" t="s">
        <v>29</v>
      </c>
      <c r="K171" s="6" t="s">
        <v>135</v>
      </c>
      <c r="L171" s="6" t="s">
        <v>138</v>
      </c>
      <c r="M171" s="6"/>
      <c r="P171" s="6"/>
      <c r="S171" s="6"/>
      <c r="V171" s="6"/>
      <c r="AA171" s="6"/>
      <c r="AB171" s="6" t="s">
        <v>34</v>
      </c>
      <c r="AC171" s="6" t="s">
        <v>135</v>
      </c>
      <c r="AD171" s="6" t="s">
        <v>35</v>
      </c>
      <c r="AE171" s="6" t="s">
        <v>135</v>
      </c>
      <c r="AF171" s="6" t="s">
        <v>36</v>
      </c>
      <c r="AG171" s="6" t="s">
        <v>135</v>
      </c>
      <c r="AH171" s="6" t="s">
        <v>37</v>
      </c>
      <c r="AI171" s="6" t="s">
        <v>135</v>
      </c>
      <c r="AJ171" s="6" t="s">
        <v>136</v>
      </c>
      <c r="AK171" s="6" t="s">
        <v>137</v>
      </c>
      <c r="AL171" s="6"/>
      <c r="AM171" s="6" t="s">
        <v>42</v>
      </c>
      <c r="AN171" s="6" t="s">
        <v>43</v>
      </c>
      <c r="AO171" s="6" t="s">
        <v>44</v>
      </c>
      <c r="AP171" s="6" t="s">
        <v>45</v>
      </c>
    </row>
    <row r="172" spans="1:42" ht="12">
      <c r="A172" s="6">
        <v>0.1521</v>
      </c>
      <c r="B172" s="6">
        <f>A172/($AD$1*$AG$3)*$AG$4*0.000001</f>
        <v>7.336012861736335E-09</v>
      </c>
      <c r="C172" s="6">
        <f>B172-$AJ172</f>
        <v>3.2073954983922807E-10</v>
      </c>
      <c r="D172" s="6">
        <v>0.1455</v>
      </c>
      <c r="E172" s="6">
        <f>D172/($AD$1*$AG$3)*$AG$4*0.000001</f>
        <v>7.017684887459807E-09</v>
      </c>
      <c r="F172" s="6">
        <f>E172-$AJ172</f>
        <v>2.4115755627002415E-12</v>
      </c>
      <c r="G172" s="6">
        <v>0.148</v>
      </c>
      <c r="H172" s="6">
        <f>G172/($AD$1*$AG$3)*$AG$4*0.000001</f>
        <v>7.1382636655948556E-09</v>
      </c>
      <c r="I172" s="6">
        <f>H172-$AJ172</f>
        <v>1.229903536977487E-10</v>
      </c>
      <c r="J172" s="6">
        <v>0.1479</v>
      </c>
      <c r="K172" s="6">
        <f>J172/($AD$1*$AG$3)*$AG$4*0.000001</f>
        <v>7.1334405144694534E-09</v>
      </c>
      <c r="L172" s="6">
        <f>K172-$AJ172</f>
        <v>1.1816720257234657E-10</v>
      </c>
      <c r="M172" s="6">
        <f>STDEV(A172,D172,G172,J172)/AVERAGE(A172,D172,G172,J172)*100</f>
        <v>1.8460449435281598</v>
      </c>
      <c r="P172" s="6"/>
      <c r="S172" s="6"/>
      <c r="V172" s="6"/>
      <c r="AA172" s="6"/>
      <c r="AB172" s="6">
        <v>0.1431</v>
      </c>
      <c r="AC172" s="6">
        <f>AB172/($AD$1*$AG$3)*$AG$4*0.000001</f>
        <v>6.901929260450161E-09</v>
      </c>
      <c r="AD172" s="6">
        <v>0.1454</v>
      </c>
      <c r="AE172" s="6">
        <f>AD172/($AD$1*$AG$3)*$AG$4*0.000001</f>
        <v>7.012861736334405E-09</v>
      </c>
      <c r="AF172" s="6">
        <v>0.1462</v>
      </c>
      <c r="AG172" s="6">
        <f aca="true" t="shared" si="73" ref="AG172:AG206">AF172/($AD$1*$AG$3)*$AG$4*0.000001</f>
        <v>7.0514469453376196E-09</v>
      </c>
      <c r="AH172" s="6">
        <v>0.1471</v>
      </c>
      <c r="AI172" s="6">
        <f aca="true" t="shared" si="74" ref="AI172:AI206">AH172/($AD$1*$AG$3)*$AG$4*0.000001</f>
        <v>7.094855305466239E-09</v>
      </c>
      <c r="AJ172" s="6">
        <f>AVERAGE(AI172,AG172,AE172,AC172)</f>
        <v>7.015273311897107E-09</v>
      </c>
      <c r="AK172" s="6">
        <f>STDEV(AI172,AG172,AE172,AC172)</f>
        <v>8.26529191898213E-11</v>
      </c>
      <c r="AL172" s="6"/>
      <c r="AM172" s="6">
        <v>0.1291</v>
      </c>
      <c r="AN172" s="6">
        <v>0.1283</v>
      </c>
      <c r="AO172" s="6">
        <v>0.126</v>
      </c>
      <c r="AP172" s="6">
        <v>0.13</v>
      </c>
    </row>
    <row r="173" spans="1:42" ht="12">
      <c r="A173" s="6">
        <v>0.1476</v>
      </c>
      <c r="B173" s="6">
        <f aca="true" t="shared" si="75" ref="B173:B206">A173/($AD$1*$AG$3)*$AG$4*0.000001</f>
        <v>7.118971061093248E-09</v>
      </c>
      <c r="C173" s="6">
        <f aca="true" t="shared" si="76" ref="C173:C206">B173-$AJ173</f>
        <v>1.8207395498392283E-10</v>
      </c>
      <c r="D173" s="6">
        <v>0.1467</v>
      </c>
      <c r="E173" s="6">
        <f aca="true" t="shared" si="77" ref="E173:E206">D173/($AD$1*$AG$3)*$AG$4*0.000001</f>
        <v>7.075562700964631E-09</v>
      </c>
      <c r="F173" s="6">
        <f aca="true" t="shared" si="78" ref="F173:F206">E173-$AJ173</f>
        <v>1.3866559485530607E-10</v>
      </c>
      <c r="G173" s="6">
        <v>0.1453</v>
      </c>
      <c r="H173" s="6">
        <f aca="true" t="shared" si="79" ref="H173:H206">G173/($AD$1*$AG$3)*$AG$4*0.000001</f>
        <v>7.008038585209004E-09</v>
      </c>
      <c r="I173" s="6">
        <f aca="true" t="shared" si="80" ref="I173:I206">H173-$AJ173</f>
        <v>7.114147909967863E-11</v>
      </c>
      <c r="J173" s="6">
        <v>0.1475</v>
      </c>
      <c r="K173" s="6">
        <f aca="true" t="shared" si="81" ref="K173:K206">J173/($AD$1*$AG$3)*$AG$4*0.000001</f>
        <v>7.114147909967846E-09</v>
      </c>
      <c r="L173" s="6">
        <f aca="true" t="shared" si="82" ref="L173:L206">K173-$AJ173</f>
        <v>1.772508038585207E-10</v>
      </c>
      <c r="M173" s="6">
        <f aca="true" t="shared" si="83" ref="M173:M206">STDEV(A173,D173,G173,J173)/AVERAGE(A173,D173,G173,J173)*100</f>
        <v>0.7239806111097339</v>
      </c>
      <c r="P173" s="6"/>
      <c r="S173" s="6"/>
      <c r="V173" s="6"/>
      <c r="AA173" s="6"/>
      <c r="AB173" s="6">
        <v>0.1409</v>
      </c>
      <c r="AC173" s="6">
        <f aca="true" t="shared" si="84" ref="AC173:AE206">AB173/($AD$1*$AG$3)*$AG$4*0.000001</f>
        <v>6.795819935691318E-09</v>
      </c>
      <c r="AD173" s="6">
        <v>0.1443</v>
      </c>
      <c r="AE173" s="6">
        <f t="shared" si="84"/>
        <v>6.959807073954984E-09</v>
      </c>
      <c r="AF173" s="6">
        <v>0.1462</v>
      </c>
      <c r="AG173" s="6">
        <f t="shared" si="73"/>
        <v>7.0514469453376196E-09</v>
      </c>
      <c r="AH173" s="6">
        <v>0.1439</v>
      </c>
      <c r="AI173" s="6">
        <f t="shared" si="74"/>
        <v>6.940514469453377E-09</v>
      </c>
      <c r="AJ173" s="6">
        <f aca="true" t="shared" si="85" ref="AJ173:AJ206">AVERAGE(AI173,AG173,AE173,AC173)</f>
        <v>6.936897106109325E-09</v>
      </c>
      <c r="AK173" s="6">
        <f aca="true" t="shared" si="86" ref="AK173:AK206">STDEV(AI173,AG173,AE173,AC173)</f>
        <v>1.0577079878150389E-10</v>
      </c>
      <c r="AL173" s="6"/>
      <c r="AM173" s="6">
        <v>0.1299</v>
      </c>
      <c r="AN173" s="6">
        <v>0.1317</v>
      </c>
      <c r="AO173" s="6">
        <v>0.1301</v>
      </c>
      <c r="AP173" s="6">
        <v>0.1332</v>
      </c>
    </row>
    <row r="174" spans="1:42" ht="12">
      <c r="A174" s="6">
        <v>0.1458</v>
      </c>
      <c r="B174" s="6">
        <f t="shared" si="75"/>
        <v>7.032154340836014E-09</v>
      </c>
      <c r="C174" s="6">
        <f t="shared" si="76"/>
        <v>1.832797427652746E-10</v>
      </c>
      <c r="D174" s="6">
        <v>0.1461</v>
      </c>
      <c r="E174" s="6">
        <f t="shared" si="77"/>
        <v>7.04662379421222E-09</v>
      </c>
      <c r="F174" s="6">
        <f t="shared" si="78"/>
        <v>1.9774919614148019E-10</v>
      </c>
      <c r="G174" s="6">
        <v>0.1481</v>
      </c>
      <c r="H174" s="6">
        <f t="shared" si="79"/>
        <v>7.143086816720257E-09</v>
      </c>
      <c r="I174" s="6">
        <f t="shared" si="80"/>
        <v>2.9421221864951714E-10</v>
      </c>
      <c r="J174" s="6">
        <v>0.1507</v>
      </c>
      <c r="K174" s="6">
        <f t="shared" si="81"/>
        <v>7.2684887459807075E-09</v>
      </c>
      <c r="L174" s="6">
        <f t="shared" si="82"/>
        <v>4.1961414790996775E-10</v>
      </c>
      <c r="M174" s="6">
        <f t="shared" si="83"/>
        <v>1.5306223674260606</v>
      </c>
      <c r="P174" s="6"/>
      <c r="S174" s="6"/>
      <c r="V174" s="6"/>
      <c r="AA174" s="6"/>
      <c r="AB174" s="6">
        <v>0.1402</v>
      </c>
      <c r="AC174" s="6">
        <f t="shared" si="84"/>
        <v>6.7620578778135046E-09</v>
      </c>
      <c r="AD174" s="6">
        <v>0.1427</v>
      </c>
      <c r="AE174" s="6">
        <f t="shared" si="84"/>
        <v>6.882636655948553E-09</v>
      </c>
      <c r="AF174" s="6">
        <v>0.1439</v>
      </c>
      <c r="AG174" s="6">
        <f t="shared" si="73"/>
        <v>6.940514469453377E-09</v>
      </c>
      <c r="AH174" s="6">
        <v>0.1412</v>
      </c>
      <c r="AI174" s="6">
        <f t="shared" si="74"/>
        <v>6.8102893890675235E-09</v>
      </c>
      <c r="AJ174" s="6">
        <f t="shared" si="85"/>
        <v>6.84887459807074E-09</v>
      </c>
      <c r="AK174" s="6">
        <f t="shared" si="86"/>
        <v>7.866321429398088E-11</v>
      </c>
      <c r="AL174" s="6"/>
      <c r="AM174" s="6">
        <v>0.1297</v>
      </c>
      <c r="AN174" s="6">
        <v>0.1312</v>
      </c>
      <c r="AO174" s="6">
        <v>0.1299</v>
      </c>
      <c r="AP174" s="6">
        <v>0.1332</v>
      </c>
    </row>
    <row r="175" spans="1:42" ht="12">
      <c r="A175" s="6">
        <v>0.148</v>
      </c>
      <c r="B175" s="6">
        <f t="shared" si="75"/>
        <v>7.1382636655948556E-09</v>
      </c>
      <c r="C175" s="6">
        <f t="shared" si="76"/>
        <v>3.135048231511257E-10</v>
      </c>
      <c r="D175" s="6">
        <v>0.1465</v>
      </c>
      <c r="E175" s="6">
        <f t="shared" si="77"/>
        <v>7.065916398713826E-09</v>
      </c>
      <c r="F175" s="6">
        <f t="shared" si="78"/>
        <v>2.411575562700961E-10</v>
      </c>
      <c r="G175" s="6">
        <v>0.1495</v>
      </c>
      <c r="H175" s="6">
        <f t="shared" si="79"/>
        <v>7.210610932475884E-09</v>
      </c>
      <c r="I175" s="6">
        <f t="shared" si="80"/>
        <v>3.8585209003215444E-10</v>
      </c>
      <c r="J175" s="6">
        <v>0.1517</v>
      </c>
      <c r="K175" s="6">
        <f t="shared" si="81"/>
        <v>7.316720257234728E-09</v>
      </c>
      <c r="L175" s="6">
        <f t="shared" si="82"/>
        <v>4.919614147909982E-10</v>
      </c>
      <c r="M175" s="6">
        <f t="shared" si="83"/>
        <v>1.4897906820448945</v>
      </c>
      <c r="P175" s="6"/>
      <c r="S175" s="6"/>
      <c r="V175" s="6"/>
      <c r="AA175" s="6"/>
      <c r="AB175" s="6">
        <v>0.1397</v>
      </c>
      <c r="AC175" s="6">
        <f t="shared" si="84"/>
        <v>6.7379421221864955E-09</v>
      </c>
      <c r="AD175" s="6">
        <v>0.1421</v>
      </c>
      <c r="AE175" s="6">
        <f t="shared" si="84"/>
        <v>6.853697749196142E-09</v>
      </c>
      <c r="AF175" s="6">
        <v>0.1432</v>
      </c>
      <c r="AG175" s="6">
        <f t="shared" si="73"/>
        <v>6.906752411575563E-09</v>
      </c>
      <c r="AH175" s="6">
        <v>0.141</v>
      </c>
      <c r="AI175" s="6">
        <f t="shared" si="74"/>
        <v>6.80064308681672E-09</v>
      </c>
      <c r="AJ175" s="6">
        <f t="shared" si="85"/>
        <v>6.82475884244373E-09</v>
      </c>
      <c r="AK175" s="6">
        <f t="shared" si="86"/>
        <v>7.22936564499243E-11</v>
      </c>
      <c r="AL175" s="6"/>
      <c r="AM175" s="6">
        <v>0.1293</v>
      </c>
      <c r="AN175" s="6">
        <v>0.1308</v>
      </c>
      <c r="AO175" s="6">
        <v>0.1297</v>
      </c>
      <c r="AP175" s="6">
        <v>0.133</v>
      </c>
    </row>
    <row r="176" spans="1:42" ht="12">
      <c r="A176" s="6">
        <v>0.151</v>
      </c>
      <c r="B176" s="6">
        <f t="shared" si="75"/>
        <v>7.282958199356912E-09</v>
      </c>
      <c r="C176" s="6">
        <f t="shared" si="76"/>
        <v>5.184887459807066E-10</v>
      </c>
      <c r="D176" s="6">
        <v>0.1475</v>
      </c>
      <c r="E176" s="6">
        <f t="shared" si="77"/>
        <v>7.114147909967846E-09</v>
      </c>
      <c r="F176" s="6">
        <f t="shared" si="78"/>
        <v>3.4967845659164007E-10</v>
      </c>
      <c r="G176" s="6">
        <v>0.151</v>
      </c>
      <c r="H176" s="6">
        <f t="shared" si="79"/>
        <v>7.282958199356912E-09</v>
      </c>
      <c r="I176" s="6">
        <f t="shared" si="80"/>
        <v>5.184887459807066E-10</v>
      </c>
      <c r="J176" s="6">
        <v>0.1538</v>
      </c>
      <c r="K176" s="6">
        <f t="shared" si="81"/>
        <v>7.418006430868167E-09</v>
      </c>
      <c r="L176" s="6">
        <f t="shared" si="82"/>
        <v>6.535369774919615E-10</v>
      </c>
      <c r="M176" s="6">
        <f t="shared" si="83"/>
        <v>1.7105189315708949</v>
      </c>
      <c r="P176" s="6"/>
      <c r="S176" s="6"/>
      <c r="V176" s="6"/>
      <c r="AA176" s="6"/>
      <c r="AB176" s="6">
        <v>0.1395</v>
      </c>
      <c r="AC176" s="6">
        <f t="shared" si="84"/>
        <v>6.728295819935691E-09</v>
      </c>
      <c r="AD176" s="6">
        <v>0.1406</v>
      </c>
      <c r="AE176" s="6">
        <f t="shared" si="84"/>
        <v>6.781350482315112E-09</v>
      </c>
      <c r="AF176" s="6">
        <v>0.1402</v>
      </c>
      <c r="AG176" s="6">
        <f t="shared" si="73"/>
        <v>6.7620578778135046E-09</v>
      </c>
      <c r="AH176" s="6">
        <v>0.1407</v>
      </c>
      <c r="AI176" s="6">
        <f t="shared" si="74"/>
        <v>6.7861736334405144E-09</v>
      </c>
      <c r="AJ176" s="6">
        <f t="shared" si="85"/>
        <v>6.764469453376206E-09</v>
      </c>
      <c r="AK176" s="6">
        <f t="shared" si="86"/>
        <v>2.6270312923349602E-11</v>
      </c>
      <c r="AL176" s="6"/>
      <c r="AM176" s="6">
        <v>0.1291</v>
      </c>
      <c r="AN176" s="6">
        <v>0.1309</v>
      </c>
      <c r="AO176" s="6">
        <v>0.1297</v>
      </c>
      <c r="AP176" s="6">
        <v>0.1326</v>
      </c>
    </row>
    <row r="177" spans="1:42" ht="12">
      <c r="A177" s="6">
        <v>0.1536</v>
      </c>
      <c r="B177" s="6">
        <f t="shared" si="75"/>
        <v>7.408360128617363E-09</v>
      </c>
      <c r="C177" s="6">
        <f t="shared" si="76"/>
        <v>6.909163987138252E-10</v>
      </c>
      <c r="D177" s="6">
        <v>0.1498</v>
      </c>
      <c r="E177" s="6">
        <f t="shared" si="77"/>
        <v>7.225080385852089E-09</v>
      </c>
      <c r="F177" s="6">
        <f t="shared" si="78"/>
        <v>5.076366559485514E-10</v>
      </c>
      <c r="G177" s="6">
        <v>0.153</v>
      </c>
      <c r="H177" s="6">
        <f t="shared" si="79"/>
        <v>7.379421221864952E-09</v>
      </c>
      <c r="I177" s="6">
        <f t="shared" si="80"/>
        <v>6.61977491961414E-10</v>
      </c>
      <c r="J177" s="6">
        <v>0.1562</v>
      </c>
      <c r="K177" s="6">
        <f t="shared" si="81"/>
        <v>7.533762057877814E-09</v>
      </c>
      <c r="L177" s="6">
        <f t="shared" si="82"/>
        <v>8.163183279742766E-10</v>
      </c>
      <c r="M177" s="6">
        <f t="shared" si="83"/>
        <v>1.717241684411165</v>
      </c>
      <c r="P177" s="6"/>
      <c r="S177" s="6"/>
      <c r="V177" s="6"/>
      <c r="AA177" s="6"/>
      <c r="AB177" s="6">
        <v>0.1392</v>
      </c>
      <c r="AC177" s="6">
        <f t="shared" si="84"/>
        <v>6.713826366559486E-09</v>
      </c>
      <c r="AD177" s="6">
        <v>0.1398</v>
      </c>
      <c r="AE177" s="6">
        <f t="shared" si="84"/>
        <v>6.742765273311898E-09</v>
      </c>
      <c r="AF177" s="6">
        <v>0.138</v>
      </c>
      <c r="AG177" s="6">
        <f t="shared" si="73"/>
        <v>6.655948553054663E-09</v>
      </c>
      <c r="AH177" s="6">
        <v>0.1401</v>
      </c>
      <c r="AI177" s="6">
        <f t="shared" si="74"/>
        <v>6.757234726688103E-09</v>
      </c>
      <c r="AJ177" s="6">
        <f t="shared" si="85"/>
        <v>6.717443729903538E-09</v>
      </c>
      <c r="AK177" s="6">
        <f t="shared" si="86"/>
        <v>4.479302802493709E-11</v>
      </c>
      <c r="AL177" s="6"/>
      <c r="AM177" s="6">
        <v>0.129</v>
      </c>
      <c r="AN177" s="6">
        <v>0.1306</v>
      </c>
      <c r="AO177" s="6">
        <v>0.1295</v>
      </c>
      <c r="AP177" s="6">
        <v>0.132</v>
      </c>
    </row>
    <row r="178" spans="1:42" ht="12">
      <c r="A178" s="6">
        <v>0.1551</v>
      </c>
      <c r="B178" s="6">
        <f t="shared" si="75"/>
        <v>7.480707395498392E-09</v>
      </c>
      <c r="C178" s="6">
        <f t="shared" si="76"/>
        <v>7.596463022508035E-10</v>
      </c>
      <c r="D178" s="6">
        <v>0.1509</v>
      </c>
      <c r="E178" s="6">
        <f t="shared" si="77"/>
        <v>7.278135048231512E-09</v>
      </c>
      <c r="F178" s="6">
        <f t="shared" si="78"/>
        <v>5.570739549839229E-10</v>
      </c>
      <c r="G178" s="6">
        <v>0.1547</v>
      </c>
      <c r="H178" s="6">
        <f t="shared" si="79"/>
        <v>7.461414790996784E-09</v>
      </c>
      <c r="I178" s="6">
        <f t="shared" si="80"/>
        <v>7.40353697749195E-10</v>
      </c>
      <c r="J178" s="6">
        <v>0.1555</v>
      </c>
      <c r="K178" s="6">
        <f t="shared" si="81"/>
        <v>7.500000000000001E-09</v>
      </c>
      <c r="L178" s="6">
        <f t="shared" si="82"/>
        <v>7.789389067524121E-10</v>
      </c>
      <c r="M178" s="6">
        <f t="shared" si="83"/>
        <v>1.3795813592379709</v>
      </c>
      <c r="P178" s="6"/>
      <c r="S178" s="6"/>
      <c r="V178" s="6"/>
      <c r="AA178" s="6"/>
      <c r="AB178" s="6">
        <v>0.139</v>
      </c>
      <c r="AC178" s="6">
        <f t="shared" si="84"/>
        <v>6.704180064308683E-09</v>
      </c>
      <c r="AD178" s="6">
        <v>0.1401</v>
      </c>
      <c r="AE178" s="6">
        <f t="shared" si="84"/>
        <v>6.757234726688103E-09</v>
      </c>
      <c r="AF178" s="6">
        <v>0.1382</v>
      </c>
      <c r="AG178" s="6">
        <f t="shared" si="73"/>
        <v>6.665594855305466E-09</v>
      </c>
      <c r="AH178" s="6">
        <v>0.1401</v>
      </c>
      <c r="AI178" s="6">
        <f t="shared" si="74"/>
        <v>6.757234726688103E-09</v>
      </c>
      <c r="AJ178" s="6">
        <f t="shared" si="85"/>
        <v>6.721061093247589E-09</v>
      </c>
      <c r="AK178" s="6">
        <f t="shared" si="86"/>
        <v>4.464129703186991E-11</v>
      </c>
      <c r="AL178" s="6"/>
      <c r="AM178" s="6">
        <v>0.129</v>
      </c>
      <c r="AN178" s="6">
        <v>0.1298</v>
      </c>
      <c r="AO178" s="6">
        <v>0.1294</v>
      </c>
      <c r="AP178" s="6">
        <v>0.1317</v>
      </c>
    </row>
    <row r="179" spans="1:42" ht="12">
      <c r="A179" s="6">
        <v>0.1576</v>
      </c>
      <c r="B179" s="6">
        <f t="shared" si="75"/>
        <v>7.601286173633441E-09</v>
      </c>
      <c r="C179" s="6">
        <f t="shared" si="76"/>
        <v>8.862540192926051E-10</v>
      </c>
      <c r="D179" s="6">
        <v>0.1531</v>
      </c>
      <c r="E179" s="6">
        <f t="shared" si="77"/>
        <v>7.3842443729903555E-09</v>
      </c>
      <c r="F179" s="6">
        <f t="shared" si="78"/>
        <v>6.692122186495197E-10</v>
      </c>
      <c r="G179" s="6">
        <v>0.1557</v>
      </c>
      <c r="H179" s="6">
        <f t="shared" si="79"/>
        <v>7.509646302250804E-09</v>
      </c>
      <c r="I179" s="6">
        <f t="shared" si="80"/>
        <v>7.946141479099678E-10</v>
      </c>
      <c r="J179" s="6">
        <v>0.1556</v>
      </c>
      <c r="K179" s="6">
        <f t="shared" si="81"/>
        <v>7.504823151125401E-09</v>
      </c>
      <c r="L179" s="6">
        <f t="shared" si="82"/>
        <v>7.897909967845657E-10</v>
      </c>
      <c r="M179" s="6">
        <f t="shared" si="83"/>
        <v>1.1869554726611504</v>
      </c>
      <c r="P179" s="6"/>
      <c r="S179" s="6"/>
      <c r="V179" s="6"/>
      <c r="AA179" s="6"/>
      <c r="AB179" s="6">
        <v>0.1391</v>
      </c>
      <c r="AC179" s="6">
        <f t="shared" si="84"/>
        <v>6.7090032154340835E-09</v>
      </c>
      <c r="AD179" s="6">
        <v>0.1395</v>
      </c>
      <c r="AE179" s="6">
        <f t="shared" si="84"/>
        <v>6.728295819935691E-09</v>
      </c>
      <c r="AF179" s="6">
        <v>0.1382</v>
      </c>
      <c r="AG179" s="6">
        <f t="shared" si="73"/>
        <v>6.665594855305466E-09</v>
      </c>
      <c r="AH179" s="6">
        <v>0.1401</v>
      </c>
      <c r="AI179" s="6">
        <f t="shared" si="74"/>
        <v>6.757234726688103E-09</v>
      </c>
      <c r="AJ179" s="6">
        <f t="shared" si="85"/>
        <v>6.715032154340836E-09</v>
      </c>
      <c r="AK179" s="6">
        <f t="shared" si="86"/>
        <v>3.845940100923804E-11</v>
      </c>
      <c r="AL179" s="6"/>
      <c r="AM179" s="6">
        <v>0.1293</v>
      </c>
      <c r="AN179" s="6">
        <v>0.1302</v>
      </c>
      <c r="AO179" s="6">
        <v>0.1289</v>
      </c>
      <c r="AP179" s="6">
        <v>0.1313</v>
      </c>
    </row>
    <row r="180" spans="1:42" ht="12">
      <c r="A180" s="6">
        <v>0.1595</v>
      </c>
      <c r="B180" s="6">
        <f t="shared" si="75"/>
        <v>7.692926045016078E-09</v>
      </c>
      <c r="C180" s="6">
        <f t="shared" si="76"/>
        <v>9.815112540192928E-10</v>
      </c>
      <c r="D180" s="6">
        <v>0.1543</v>
      </c>
      <c r="E180" s="6">
        <f t="shared" si="77"/>
        <v>7.442122186495176E-09</v>
      </c>
      <c r="F180" s="6">
        <f t="shared" si="78"/>
        <v>7.307073954983907E-10</v>
      </c>
      <c r="G180" s="6">
        <v>0.1553</v>
      </c>
      <c r="H180" s="6">
        <f t="shared" si="79"/>
        <v>7.490353697749197E-09</v>
      </c>
      <c r="I180" s="6">
        <f t="shared" si="80"/>
        <v>7.789389067524113E-10</v>
      </c>
      <c r="J180" s="6">
        <v>0.1574</v>
      </c>
      <c r="K180" s="6">
        <f t="shared" si="81"/>
        <v>7.591639871382637E-09</v>
      </c>
      <c r="L180" s="6">
        <f t="shared" si="82"/>
        <v>8.802250803858512E-10</v>
      </c>
      <c r="M180" s="6">
        <f t="shared" si="83"/>
        <v>1.4757445275443606</v>
      </c>
      <c r="P180" s="6"/>
      <c r="S180" s="6"/>
      <c r="V180" s="6"/>
      <c r="AA180" s="6"/>
      <c r="AB180" s="6">
        <v>0.139</v>
      </c>
      <c r="AC180" s="6">
        <f t="shared" si="84"/>
        <v>6.704180064308683E-09</v>
      </c>
      <c r="AD180" s="6">
        <v>0.1393</v>
      </c>
      <c r="AE180" s="6">
        <f t="shared" si="84"/>
        <v>6.718649517684888E-09</v>
      </c>
      <c r="AF180" s="6">
        <v>0.1382</v>
      </c>
      <c r="AG180" s="6">
        <f t="shared" si="73"/>
        <v>6.665594855305466E-09</v>
      </c>
      <c r="AH180" s="6">
        <v>0.1401</v>
      </c>
      <c r="AI180" s="6">
        <f t="shared" si="74"/>
        <v>6.757234726688103E-09</v>
      </c>
      <c r="AJ180" s="6">
        <f t="shared" si="85"/>
        <v>6.7114147909967854E-09</v>
      </c>
      <c r="AK180" s="6">
        <f t="shared" si="86"/>
        <v>3.7875302216534835E-11</v>
      </c>
      <c r="AL180" s="6"/>
      <c r="AM180" s="6">
        <v>0.1294</v>
      </c>
      <c r="AN180" s="6">
        <v>0.1299</v>
      </c>
      <c r="AO180" s="6">
        <v>0.1287</v>
      </c>
      <c r="AP180" s="6">
        <v>0.1317</v>
      </c>
    </row>
    <row r="181" spans="1:42" ht="12">
      <c r="A181" s="6">
        <v>0.1613</v>
      </c>
      <c r="B181" s="6">
        <f t="shared" si="75"/>
        <v>7.779742765273312E-09</v>
      </c>
      <c r="C181" s="6">
        <f t="shared" si="76"/>
        <v>1.0779742765273305E-09</v>
      </c>
      <c r="D181" s="6">
        <v>0.1563</v>
      </c>
      <c r="E181" s="6">
        <f t="shared" si="77"/>
        <v>7.538585209003215E-09</v>
      </c>
      <c r="F181" s="6">
        <f t="shared" si="78"/>
        <v>8.368167202572336E-10</v>
      </c>
      <c r="G181" s="6">
        <v>0.1564</v>
      </c>
      <c r="H181" s="6">
        <f t="shared" si="79"/>
        <v>7.543408360128619E-09</v>
      </c>
      <c r="I181" s="6">
        <f t="shared" si="80"/>
        <v>8.416398713826374E-10</v>
      </c>
      <c r="J181" s="6">
        <v>0.1588</v>
      </c>
      <c r="K181" s="6">
        <f t="shared" si="81"/>
        <v>7.659163987138263E-09</v>
      </c>
      <c r="L181" s="6">
        <f t="shared" si="82"/>
        <v>9.57395498392282E-10</v>
      </c>
      <c r="M181" s="6">
        <f t="shared" si="83"/>
        <v>1.4967383594750185</v>
      </c>
      <c r="P181" s="6"/>
      <c r="S181" s="6"/>
      <c r="V181" s="6"/>
      <c r="AA181" s="6"/>
      <c r="AB181" s="6">
        <v>0.1387</v>
      </c>
      <c r="AC181" s="6">
        <f t="shared" si="84"/>
        <v>6.689710610932475E-09</v>
      </c>
      <c r="AD181" s="6">
        <v>0.1393</v>
      </c>
      <c r="AE181" s="6">
        <f t="shared" si="84"/>
        <v>6.718649517684888E-09</v>
      </c>
      <c r="AF181" s="6">
        <v>0.138</v>
      </c>
      <c r="AG181" s="6">
        <f t="shared" si="73"/>
        <v>6.655948553054663E-09</v>
      </c>
      <c r="AH181" s="6">
        <v>0.1398</v>
      </c>
      <c r="AI181" s="6">
        <f t="shared" si="74"/>
        <v>6.742765273311898E-09</v>
      </c>
      <c r="AJ181" s="6">
        <f t="shared" si="85"/>
        <v>6.701768488745981E-09</v>
      </c>
      <c r="AK181" s="6">
        <f t="shared" si="86"/>
        <v>3.7463601921778406E-11</v>
      </c>
      <c r="AL181" s="6"/>
      <c r="AM181" s="6">
        <v>0.1298</v>
      </c>
      <c r="AN181" s="6">
        <v>0.1298</v>
      </c>
      <c r="AO181" s="6">
        <v>0.1285</v>
      </c>
      <c r="AP181" s="6">
        <v>0.1313</v>
      </c>
    </row>
    <row r="182" spans="1:42" ht="12">
      <c r="A182" s="6">
        <v>0.1627</v>
      </c>
      <c r="B182" s="6">
        <f t="shared" si="75"/>
        <v>7.847266881028938E-09</v>
      </c>
      <c r="C182" s="6">
        <f t="shared" si="76"/>
        <v>1.1515273311897094E-09</v>
      </c>
      <c r="D182" s="6">
        <v>0.1568</v>
      </c>
      <c r="E182" s="6">
        <f t="shared" si="77"/>
        <v>7.562700964630225E-09</v>
      </c>
      <c r="F182" s="6">
        <f t="shared" si="78"/>
        <v>8.669614147909966E-10</v>
      </c>
      <c r="G182" s="6">
        <v>0.1577</v>
      </c>
      <c r="H182" s="6">
        <f t="shared" si="79"/>
        <v>7.606109324758843E-09</v>
      </c>
      <c r="I182" s="6">
        <f t="shared" si="80"/>
        <v>9.103697749196141E-10</v>
      </c>
      <c r="J182" s="6">
        <v>0.1607</v>
      </c>
      <c r="K182" s="6">
        <f t="shared" si="81"/>
        <v>7.7508038585209E-09</v>
      </c>
      <c r="L182" s="6">
        <f t="shared" si="82"/>
        <v>1.0550643086816716E-09</v>
      </c>
      <c r="M182" s="6">
        <f t="shared" si="83"/>
        <v>1.7060690215288703</v>
      </c>
      <c r="P182" s="6"/>
      <c r="S182" s="6"/>
      <c r="V182" s="6"/>
      <c r="AA182" s="6"/>
      <c r="AB182" s="6">
        <v>0.1388</v>
      </c>
      <c r="AC182" s="6">
        <f t="shared" si="84"/>
        <v>6.694533762057878E-09</v>
      </c>
      <c r="AD182" s="6">
        <v>0.1391</v>
      </c>
      <c r="AE182" s="6">
        <f t="shared" si="84"/>
        <v>6.7090032154340835E-09</v>
      </c>
      <c r="AF182" s="6">
        <v>0.1378</v>
      </c>
      <c r="AG182" s="6">
        <f t="shared" si="73"/>
        <v>6.646302250803859E-09</v>
      </c>
      <c r="AH182" s="6">
        <v>0.1396</v>
      </c>
      <c r="AI182" s="6">
        <f t="shared" si="74"/>
        <v>6.733118971061094E-09</v>
      </c>
      <c r="AJ182" s="6">
        <f t="shared" si="85"/>
        <v>6.695739549839229E-09</v>
      </c>
      <c r="AK182" s="6">
        <f t="shared" si="86"/>
        <v>3.6599847066950296E-11</v>
      </c>
      <c r="AL182" s="6"/>
      <c r="AM182" s="6">
        <v>0.1299</v>
      </c>
      <c r="AN182" s="6">
        <v>0.1302</v>
      </c>
      <c r="AO182" s="6">
        <v>0.1288</v>
      </c>
      <c r="AP182" s="6">
        <v>0.1319</v>
      </c>
    </row>
    <row r="183" spans="1:42" ht="12">
      <c r="A183" s="6">
        <v>0.1641</v>
      </c>
      <c r="B183" s="6">
        <f t="shared" si="75"/>
        <v>7.914790996784565E-09</v>
      </c>
      <c r="C183" s="6">
        <f t="shared" si="76"/>
        <v>1.222668810289388E-09</v>
      </c>
      <c r="D183" s="6">
        <v>0.158</v>
      </c>
      <c r="E183" s="6">
        <f t="shared" si="77"/>
        <v>7.620578778135048E-09</v>
      </c>
      <c r="F183" s="6">
        <f t="shared" si="78"/>
        <v>9.284565916398709E-10</v>
      </c>
      <c r="G183" s="6">
        <v>0.1588</v>
      </c>
      <c r="H183" s="6">
        <f t="shared" si="79"/>
        <v>7.659163987138263E-09</v>
      </c>
      <c r="I183" s="6">
        <f t="shared" si="80"/>
        <v>9.670418006430864E-10</v>
      </c>
      <c r="J183" s="6">
        <v>0.1622</v>
      </c>
      <c r="K183" s="6">
        <f t="shared" si="81"/>
        <v>7.823151125401931E-09</v>
      </c>
      <c r="L183" s="6">
        <f t="shared" si="82"/>
        <v>1.131028938906754E-09</v>
      </c>
      <c r="M183" s="6">
        <f t="shared" si="83"/>
        <v>1.7842652234548106</v>
      </c>
      <c r="P183" s="6"/>
      <c r="S183" s="6"/>
      <c r="V183" s="6"/>
      <c r="AA183" s="6"/>
      <c r="AB183" s="6">
        <v>0.1389</v>
      </c>
      <c r="AC183" s="6">
        <f t="shared" si="84"/>
        <v>6.699356913183279E-09</v>
      </c>
      <c r="AD183" s="6">
        <v>0.139</v>
      </c>
      <c r="AE183" s="6">
        <f t="shared" si="84"/>
        <v>6.704180064308683E-09</v>
      </c>
      <c r="AF183" s="6">
        <v>0.1377</v>
      </c>
      <c r="AG183" s="6">
        <f t="shared" si="73"/>
        <v>6.641479099678456E-09</v>
      </c>
      <c r="AH183" s="6">
        <v>0.1394</v>
      </c>
      <c r="AI183" s="6">
        <f t="shared" si="74"/>
        <v>6.72347266881029E-09</v>
      </c>
      <c r="AJ183" s="6">
        <f t="shared" si="85"/>
        <v>6.692122186495177E-09</v>
      </c>
      <c r="AK183" s="6">
        <f t="shared" si="86"/>
        <v>3.5333217003048256E-11</v>
      </c>
      <c r="AL183" s="6"/>
      <c r="AM183" s="6">
        <v>0.1294</v>
      </c>
      <c r="AN183" s="6">
        <v>0.1301</v>
      </c>
      <c r="AO183" s="6">
        <v>0.1292</v>
      </c>
      <c r="AP183" s="6">
        <v>0.132</v>
      </c>
    </row>
    <row r="184" spans="1:42" ht="12">
      <c r="A184" s="6">
        <v>0.1633</v>
      </c>
      <c r="B184" s="6">
        <f t="shared" si="75"/>
        <v>7.876205787781351E-09</v>
      </c>
      <c r="C184" s="6">
        <f t="shared" si="76"/>
        <v>1.1901125401929265E-09</v>
      </c>
      <c r="D184" s="6">
        <v>0.1593</v>
      </c>
      <c r="E184" s="6">
        <f t="shared" si="77"/>
        <v>7.683279742765274E-09</v>
      </c>
      <c r="F184" s="6">
        <f t="shared" si="78"/>
        <v>9.971864951768493E-10</v>
      </c>
      <c r="G184" s="6">
        <v>0.1599</v>
      </c>
      <c r="H184" s="6">
        <f t="shared" si="79"/>
        <v>7.712218649517683E-09</v>
      </c>
      <c r="I184" s="6">
        <f t="shared" si="80"/>
        <v>1.0261254019292588E-09</v>
      </c>
      <c r="J184" s="6">
        <v>0.1638</v>
      </c>
      <c r="K184" s="6">
        <f t="shared" si="81"/>
        <v>7.90032154340836E-09</v>
      </c>
      <c r="L184" s="6">
        <f t="shared" si="82"/>
        <v>1.2142282958199356E-09</v>
      </c>
      <c r="M184" s="6">
        <f t="shared" si="83"/>
        <v>1.4251683663528116</v>
      </c>
      <c r="P184" s="6"/>
      <c r="S184" s="6"/>
      <c r="V184" s="6"/>
      <c r="AA184" s="6"/>
      <c r="AB184" s="6">
        <v>0.1386</v>
      </c>
      <c r="AC184" s="6">
        <f t="shared" si="84"/>
        <v>6.6848874598070745E-09</v>
      </c>
      <c r="AD184" s="6">
        <v>0.1388</v>
      </c>
      <c r="AE184" s="6">
        <f t="shared" si="84"/>
        <v>6.694533762057878E-09</v>
      </c>
      <c r="AF184" s="6">
        <v>0.1377</v>
      </c>
      <c r="AG184" s="6">
        <f t="shared" si="73"/>
        <v>6.641479099678456E-09</v>
      </c>
      <c r="AH184" s="6">
        <v>0.1394</v>
      </c>
      <c r="AI184" s="6">
        <f t="shared" si="74"/>
        <v>6.72347266881029E-09</v>
      </c>
      <c r="AJ184" s="6">
        <f t="shared" si="85"/>
        <v>6.686093247588425E-09</v>
      </c>
      <c r="AK184" s="6">
        <f t="shared" si="86"/>
        <v>3.396242793291383E-11</v>
      </c>
      <c r="AL184" s="6"/>
      <c r="AM184" s="6">
        <v>0.1301</v>
      </c>
      <c r="AN184" s="6">
        <v>0.1299</v>
      </c>
      <c r="AO184" s="6">
        <v>0.1292</v>
      </c>
      <c r="AP184" s="6">
        <v>0.132</v>
      </c>
    </row>
    <row r="185" spans="1:42" ht="12">
      <c r="A185" s="6">
        <v>0.1662</v>
      </c>
      <c r="B185" s="6">
        <f t="shared" si="75"/>
        <v>8.016077170418005E-09</v>
      </c>
      <c r="C185" s="6">
        <f t="shared" si="76"/>
        <v>1.3263665594855282E-09</v>
      </c>
      <c r="D185" s="6">
        <v>0.161</v>
      </c>
      <c r="E185" s="6">
        <f t="shared" si="77"/>
        <v>7.765273311897105E-09</v>
      </c>
      <c r="F185" s="6">
        <f t="shared" si="78"/>
        <v>1.0755627009646287E-09</v>
      </c>
      <c r="G185" s="6">
        <v>0.1617</v>
      </c>
      <c r="H185" s="6">
        <f t="shared" si="79"/>
        <v>7.79903536977492E-09</v>
      </c>
      <c r="I185" s="6">
        <f t="shared" si="80"/>
        <v>1.1093247588424436E-09</v>
      </c>
      <c r="J185" s="6">
        <v>0.1658</v>
      </c>
      <c r="K185" s="6">
        <f t="shared" si="81"/>
        <v>7.996784565916398E-09</v>
      </c>
      <c r="L185" s="6">
        <f t="shared" si="82"/>
        <v>1.3070739549839213E-09</v>
      </c>
      <c r="M185" s="6">
        <f t="shared" si="83"/>
        <v>1.6525307590820548</v>
      </c>
      <c r="P185" s="6"/>
      <c r="S185" s="6"/>
      <c r="V185" s="6"/>
      <c r="AA185" s="6"/>
      <c r="AB185" s="6">
        <v>0.1387</v>
      </c>
      <c r="AC185" s="6">
        <f t="shared" si="84"/>
        <v>6.689710610932475E-09</v>
      </c>
      <c r="AD185" s="6">
        <v>0.139</v>
      </c>
      <c r="AE185" s="6">
        <f t="shared" si="84"/>
        <v>6.704180064308683E-09</v>
      </c>
      <c r="AF185" s="6">
        <v>0.1378</v>
      </c>
      <c r="AG185" s="6">
        <f t="shared" si="73"/>
        <v>6.646302250803859E-09</v>
      </c>
      <c r="AH185" s="6">
        <v>0.1393</v>
      </c>
      <c r="AI185" s="6">
        <f t="shared" si="74"/>
        <v>6.718649517684888E-09</v>
      </c>
      <c r="AJ185" s="6">
        <f t="shared" si="85"/>
        <v>6.689710610932477E-09</v>
      </c>
      <c r="AK185" s="6">
        <f t="shared" si="86"/>
        <v>3.125759179286656E-11</v>
      </c>
      <c r="AL185" s="6"/>
      <c r="AM185" s="6">
        <v>0.1299</v>
      </c>
      <c r="AN185" s="6">
        <v>0.1299</v>
      </c>
      <c r="AO185" s="6">
        <v>0.1292</v>
      </c>
      <c r="AP185" s="6">
        <v>0.1322</v>
      </c>
    </row>
    <row r="186" spans="1:42" ht="12">
      <c r="A186" s="6">
        <v>0.1665</v>
      </c>
      <c r="B186" s="6">
        <f t="shared" si="75"/>
        <v>8.030546623794213E-09</v>
      </c>
      <c r="C186" s="6">
        <f t="shared" si="76"/>
        <v>1.3528938906752416E-09</v>
      </c>
      <c r="D186" s="6">
        <v>0.1621</v>
      </c>
      <c r="E186" s="6">
        <f t="shared" si="77"/>
        <v>7.818327974276527E-09</v>
      </c>
      <c r="F186" s="6">
        <f t="shared" si="78"/>
        <v>1.1406752411575559E-09</v>
      </c>
      <c r="G186" s="6">
        <v>0.1627</v>
      </c>
      <c r="H186" s="6">
        <f t="shared" si="79"/>
        <v>7.847266881028938E-09</v>
      </c>
      <c r="I186" s="6">
        <f t="shared" si="80"/>
        <v>1.169614147909967E-09</v>
      </c>
      <c r="J186" s="6">
        <v>0.1674</v>
      </c>
      <c r="K186" s="6">
        <f t="shared" si="81"/>
        <v>8.073954983922829E-09</v>
      </c>
      <c r="L186" s="6">
        <f t="shared" si="82"/>
        <v>1.3963022508038576E-09</v>
      </c>
      <c r="M186" s="6">
        <f t="shared" si="83"/>
        <v>1.6176107746060735</v>
      </c>
      <c r="P186" s="6"/>
      <c r="S186" s="6"/>
      <c r="V186" s="6"/>
      <c r="AA186" s="6"/>
      <c r="AB186" s="6">
        <v>0.1387</v>
      </c>
      <c r="AC186" s="6">
        <f t="shared" si="84"/>
        <v>6.689710610932475E-09</v>
      </c>
      <c r="AD186" s="6">
        <v>0.1386</v>
      </c>
      <c r="AE186" s="6">
        <f t="shared" si="84"/>
        <v>6.6848874598070745E-09</v>
      </c>
      <c r="AF186" s="6">
        <v>0.1376</v>
      </c>
      <c r="AG186" s="6">
        <f t="shared" si="73"/>
        <v>6.636655948553056E-09</v>
      </c>
      <c r="AH186" s="6">
        <v>0.1389</v>
      </c>
      <c r="AI186" s="6">
        <f t="shared" si="74"/>
        <v>6.699356913183279E-09</v>
      </c>
      <c r="AJ186" s="6">
        <f t="shared" si="85"/>
        <v>6.677652733118971E-09</v>
      </c>
      <c r="AK186" s="6">
        <f t="shared" si="86"/>
        <v>2.7985362034674823E-11</v>
      </c>
      <c r="AL186" s="6"/>
      <c r="AM186" s="6">
        <v>0.1297</v>
      </c>
      <c r="AN186" s="6">
        <v>0.1303</v>
      </c>
      <c r="AO186" s="6">
        <v>0.1291</v>
      </c>
      <c r="AP186" s="6">
        <v>0.1325</v>
      </c>
    </row>
    <row r="187" spans="1:42" ht="12">
      <c r="A187" s="6">
        <v>0.1681</v>
      </c>
      <c r="B187" s="6">
        <f t="shared" si="75"/>
        <v>8.107717041800642E-09</v>
      </c>
      <c r="C187" s="6">
        <f t="shared" si="76"/>
        <v>1.42885852090032E-09</v>
      </c>
      <c r="D187" s="6">
        <v>0.1633</v>
      </c>
      <c r="E187" s="6">
        <f t="shared" si="77"/>
        <v>7.876205787781351E-09</v>
      </c>
      <c r="F187" s="6">
        <f t="shared" si="78"/>
        <v>1.197347266881029E-09</v>
      </c>
      <c r="G187" s="6">
        <v>0.164</v>
      </c>
      <c r="H187" s="6">
        <f t="shared" si="79"/>
        <v>7.909967845659164E-09</v>
      </c>
      <c r="I187" s="6">
        <f t="shared" si="80"/>
        <v>1.2311093247588422E-09</v>
      </c>
      <c r="J187" s="6">
        <v>0.1691</v>
      </c>
      <c r="K187" s="6">
        <f t="shared" si="81"/>
        <v>8.155948553054664E-09</v>
      </c>
      <c r="L187" s="6">
        <f t="shared" si="82"/>
        <v>1.4770900321543413E-09</v>
      </c>
      <c r="M187" s="6">
        <f t="shared" si="83"/>
        <v>1.7462787496068468</v>
      </c>
      <c r="P187" s="6"/>
      <c r="S187" s="6"/>
      <c r="V187" s="6"/>
      <c r="AA187" s="6"/>
      <c r="AB187" s="6">
        <v>0.1387</v>
      </c>
      <c r="AC187" s="6">
        <f t="shared" si="84"/>
        <v>6.689710610932475E-09</v>
      </c>
      <c r="AD187" s="6">
        <v>0.1385</v>
      </c>
      <c r="AE187" s="6">
        <f t="shared" si="84"/>
        <v>6.680064308681672E-09</v>
      </c>
      <c r="AF187" s="6">
        <v>0.1376</v>
      </c>
      <c r="AG187" s="6">
        <f t="shared" si="73"/>
        <v>6.636655948553056E-09</v>
      </c>
      <c r="AH187" s="6">
        <v>0.1391</v>
      </c>
      <c r="AI187" s="6">
        <f t="shared" si="74"/>
        <v>6.7090032154340835E-09</v>
      </c>
      <c r="AJ187" s="6">
        <f t="shared" si="85"/>
        <v>6.678858520900322E-09</v>
      </c>
      <c r="AK187" s="6">
        <f t="shared" si="86"/>
        <v>3.059946352169881E-11</v>
      </c>
      <c r="AL187" s="6"/>
      <c r="AM187" s="6">
        <v>0.1297</v>
      </c>
      <c r="AN187" s="6">
        <v>0.1298</v>
      </c>
      <c r="AO187" s="6">
        <v>0.129</v>
      </c>
      <c r="AP187" s="6">
        <v>0.1318</v>
      </c>
    </row>
    <row r="188" spans="1:42" ht="12">
      <c r="A188" s="6">
        <v>0.1699</v>
      </c>
      <c r="B188" s="6">
        <f t="shared" si="75"/>
        <v>8.194533762057879E-09</v>
      </c>
      <c r="C188" s="6">
        <f t="shared" si="76"/>
        <v>1.526527331189712E-09</v>
      </c>
      <c r="D188" s="6">
        <v>0.1649</v>
      </c>
      <c r="E188" s="6">
        <f t="shared" si="77"/>
        <v>7.953376205787782E-09</v>
      </c>
      <c r="F188" s="6">
        <f t="shared" si="78"/>
        <v>1.285369774919615E-09</v>
      </c>
      <c r="G188" s="6">
        <v>0.1652</v>
      </c>
      <c r="H188" s="6">
        <f t="shared" si="79"/>
        <v>7.967845659163988E-09</v>
      </c>
      <c r="I188" s="6">
        <f t="shared" si="80"/>
        <v>1.2998392282958214E-09</v>
      </c>
      <c r="J188" s="6">
        <v>0.1712</v>
      </c>
      <c r="K188" s="6">
        <f t="shared" si="81"/>
        <v>8.257234726688102E-09</v>
      </c>
      <c r="L188" s="6">
        <f t="shared" si="82"/>
        <v>1.5892282958199348E-09</v>
      </c>
      <c r="M188" s="6">
        <f t="shared" si="83"/>
        <v>1.920024278138635</v>
      </c>
      <c r="P188" s="6"/>
      <c r="S188" s="6"/>
      <c r="V188" s="6"/>
      <c r="AA188" s="6"/>
      <c r="AB188" s="6">
        <v>0.1387</v>
      </c>
      <c r="AC188" s="6">
        <f t="shared" si="84"/>
        <v>6.689710610932475E-09</v>
      </c>
      <c r="AD188" s="6">
        <v>0.1382</v>
      </c>
      <c r="AE188" s="6">
        <f t="shared" si="84"/>
        <v>6.665594855305466E-09</v>
      </c>
      <c r="AF188" s="6">
        <v>0.1372</v>
      </c>
      <c r="AG188" s="6">
        <f t="shared" si="73"/>
        <v>6.617363344051447E-09</v>
      </c>
      <c r="AH188" s="6">
        <v>0.1389</v>
      </c>
      <c r="AI188" s="6">
        <f t="shared" si="74"/>
        <v>6.699356913183279E-09</v>
      </c>
      <c r="AJ188" s="6">
        <f t="shared" si="85"/>
        <v>6.668006430868167E-09</v>
      </c>
      <c r="AK188" s="6">
        <f t="shared" si="86"/>
        <v>3.6626320739178446E-11</v>
      </c>
      <c r="AL188" s="6"/>
      <c r="AM188" s="6">
        <v>0.1303</v>
      </c>
      <c r="AN188" s="6">
        <v>0.1304</v>
      </c>
      <c r="AO188" s="6">
        <v>0.1292</v>
      </c>
      <c r="AP188" s="6">
        <v>0.1314</v>
      </c>
    </row>
    <row r="189" spans="1:42" ht="12">
      <c r="A189" s="6">
        <v>0.1706</v>
      </c>
      <c r="B189" s="6">
        <f t="shared" si="75"/>
        <v>8.228295819935692E-09</v>
      </c>
      <c r="C189" s="6">
        <f t="shared" si="76"/>
        <v>1.554260450160773E-09</v>
      </c>
      <c r="D189" s="6">
        <v>0.166</v>
      </c>
      <c r="E189" s="6">
        <f t="shared" si="77"/>
        <v>8.006430868167204E-09</v>
      </c>
      <c r="F189" s="6">
        <f t="shared" si="78"/>
        <v>1.3323954983922846E-09</v>
      </c>
      <c r="G189" s="6">
        <v>0.1663</v>
      </c>
      <c r="H189" s="6">
        <f t="shared" si="79"/>
        <v>8.020900321543409E-09</v>
      </c>
      <c r="I189" s="6">
        <f t="shared" si="80"/>
        <v>1.3468649517684894E-09</v>
      </c>
      <c r="J189" s="6">
        <v>0.1728</v>
      </c>
      <c r="K189" s="6">
        <f t="shared" si="81"/>
        <v>8.334405144694533E-09</v>
      </c>
      <c r="L189" s="6">
        <f t="shared" si="82"/>
        <v>1.6603697749196134E-09</v>
      </c>
      <c r="M189" s="6">
        <f t="shared" si="83"/>
        <v>1.971312736303198</v>
      </c>
      <c r="P189" s="6"/>
      <c r="S189" s="6"/>
      <c r="V189" s="6"/>
      <c r="AA189" s="6"/>
      <c r="AB189" s="6">
        <v>0.1388</v>
      </c>
      <c r="AC189" s="6">
        <f t="shared" si="84"/>
        <v>6.694533762057878E-09</v>
      </c>
      <c r="AD189" s="6">
        <v>0.1381</v>
      </c>
      <c r="AE189" s="6">
        <f t="shared" si="84"/>
        <v>6.660771704180064E-09</v>
      </c>
      <c r="AF189" s="6">
        <v>0.1374</v>
      </c>
      <c r="AG189" s="6">
        <f t="shared" si="73"/>
        <v>6.6270096463022505E-09</v>
      </c>
      <c r="AH189" s="6">
        <v>0.1392</v>
      </c>
      <c r="AI189" s="6">
        <f t="shared" si="74"/>
        <v>6.713826366559486E-09</v>
      </c>
      <c r="AJ189" s="6">
        <f t="shared" si="85"/>
        <v>6.674035369774919E-09</v>
      </c>
      <c r="AK189" s="6">
        <f t="shared" si="86"/>
        <v>3.8257247698777676E-11</v>
      </c>
      <c r="AL189" s="6"/>
      <c r="AM189" s="6">
        <v>0.1305</v>
      </c>
      <c r="AN189" s="6">
        <v>0.1302</v>
      </c>
      <c r="AO189" s="6">
        <v>0.1289</v>
      </c>
      <c r="AP189" s="6">
        <v>0.1321</v>
      </c>
    </row>
    <row r="190" spans="1:42" ht="12">
      <c r="A190" s="6">
        <v>0.1733</v>
      </c>
      <c r="B190" s="6">
        <f t="shared" si="75"/>
        <v>8.358520900321543E-09</v>
      </c>
      <c r="C190" s="6">
        <f t="shared" si="76"/>
        <v>1.685691318327975E-09</v>
      </c>
      <c r="D190" s="6">
        <v>0.1684</v>
      </c>
      <c r="E190" s="6">
        <f t="shared" si="77"/>
        <v>8.122186495176849E-09</v>
      </c>
      <c r="F190" s="6">
        <f t="shared" si="78"/>
        <v>1.4493569131832802E-09</v>
      </c>
      <c r="G190" s="6">
        <v>0.1677</v>
      </c>
      <c r="H190" s="6">
        <f t="shared" si="79"/>
        <v>8.088424437299035E-09</v>
      </c>
      <c r="I190" s="6">
        <f t="shared" si="80"/>
        <v>1.415594855305467E-09</v>
      </c>
      <c r="J190" s="6">
        <v>0.1749</v>
      </c>
      <c r="K190" s="6">
        <f t="shared" si="81"/>
        <v>8.435691318327974E-09</v>
      </c>
      <c r="L190" s="6">
        <f t="shared" si="82"/>
        <v>1.762861736334406E-09</v>
      </c>
      <c r="M190" s="6">
        <f t="shared" si="83"/>
        <v>2.083876556246484</v>
      </c>
      <c r="P190" s="6"/>
      <c r="S190" s="6"/>
      <c r="V190" s="6"/>
      <c r="AA190" s="6"/>
      <c r="AB190" s="6">
        <v>0.1387</v>
      </c>
      <c r="AC190" s="6">
        <f t="shared" si="84"/>
        <v>6.689710610932475E-09</v>
      </c>
      <c r="AD190" s="6">
        <v>0.1381</v>
      </c>
      <c r="AE190" s="6">
        <f t="shared" si="84"/>
        <v>6.660771704180064E-09</v>
      </c>
      <c r="AF190" s="6">
        <v>0.1375</v>
      </c>
      <c r="AG190" s="6">
        <f t="shared" si="73"/>
        <v>6.6318327974276535E-09</v>
      </c>
      <c r="AH190" s="6">
        <v>0.1391</v>
      </c>
      <c r="AI190" s="6">
        <f t="shared" si="74"/>
        <v>6.7090032154340835E-09</v>
      </c>
      <c r="AJ190" s="6">
        <f t="shared" si="85"/>
        <v>6.672829581993568E-09</v>
      </c>
      <c r="AK190" s="6">
        <f t="shared" si="86"/>
        <v>3.376205787803282E-11</v>
      </c>
      <c r="AL190" s="6"/>
      <c r="AM190" s="6">
        <v>0.1301</v>
      </c>
      <c r="AN190" s="6">
        <v>0.1301</v>
      </c>
      <c r="AO190" s="6">
        <v>0.1291</v>
      </c>
      <c r="AP190" s="6">
        <v>0.1333</v>
      </c>
    </row>
    <row r="191" spans="1:42" ht="12">
      <c r="A191" s="6">
        <v>0.1742</v>
      </c>
      <c r="B191" s="6">
        <f t="shared" si="75"/>
        <v>8.40192926045016E-09</v>
      </c>
      <c r="C191" s="6">
        <f t="shared" si="76"/>
        <v>1.7327170418006413E-09</v>
      </c>
      <c r="D191" s="6">
        <v>0.17</v>
      </c>
      <c r="E191" s="6">
        <f t="shared" si="77"/>
        <v>8.19935691318328E-09</v>
      </c>
      <c r="F191" s="6">
        <f t="shared" si="78"/>
        <v>1.5301446945337615E-09</v>
      </c>
      <c r="G191" s="6">
        <v>0.1696</v>
      </c>
      <c r="H191" s="6">
        <f t="shared" si="79"/>
        <v>8.180064308681673E-09</v>
      </c>
      <c r="I191" s="6">
        <f t="shared" si="80"/>
        <v>1.5108520900321546E-09</v>
      </c>
      <c r="J191" s="6">
        <v>0.1773</v>
      </c>
      <c r="K191" s="6">
        <f t="shared" si="81"/>
        <v>8.55144694533762E-09</v>
      </c>
      <c r="L191" s="6">
        <f t="shared" si="82"/>
        <v>1.8822347266881026E-09</v>
      </c>
      <c r="M191" s="6">
        <f t="shared" si="83"/>
        <v>2.121014464558013</v>
      </c>
      <c r="P191" s="6"/>
      <c r="S191" s="6"/>
      <c r="V191" s="6"/>
      <c r="AA191" s="6"/>
      <c r="AB191" s="6">
        <v>0.1387</v>
      </c>
      <c r="AC191" s="6">
        <f t="shared" si="84"/>
        <v>6.689710610932475E-09</v>
      </c>
      <c r="AD191" s="6">
        <v>0.138</v>
      </c>
      <c r="AE191" s="6">
        <f t="shared" si="84"/>
        <v>6.655948553054663E-09</v>
      </c>
      <c r="AF191" s="6">
        <v>0.1373</v>
      </c>
      <c r="AG191" s="6">
        <f t="shared" si="73"/>
        <v>6.622186495176849E-09</v>
      </c>
      <c r="AH191" s="6">
        <v>0.1391</v>
      </c>
      <c r="AI191" s="6">
        <f t="shared" si="74"/>
        <v>6.7090032154340835E-09</v>
      </c>
      <c r="AJ191" s="6">
        <f t="shared" si="85"/>
        <v>6.669212218649518E-09</v>
      </c>
      <c r="AK191" s="6">
        <f t="shared" si="86"/>
        <v>3.8257247698562887E-11</v>
      </c>
      <c r="AL191" s="6"/>
      <c r="AM191" s="6">
        <v>0.1304</v>
      </c>
      <c r="AN191" s="6">
        <v>0.1306</v>
      </c>
      <c r="AO191" s="6">
        <v>0.1288</v>
      </c>
      <c r="AP191" s="6">
        <v>0.1324</v>
      </c>
    </row>
    <row r="192" spans="1:42" ht="12">
      <c r="A192" s="6">
        <v>0.1753</v>
      </c>
      <c r="B192" s="6">
        <f t="shared" si="75"/>
        <v>8.454983922829583E-09</v>
      </c>
      <c r="C192" s="6">
        <f t="shared" si="76"/>
        <v>1.7833601286173638E-09</v>
      </c>
      <c r="D192" s="6">
        <v>0.1703</v>
      </c>
      <c r="E192" s="6">
        <f t="shared" si="77"/>
        <v>8.213826366559486E-09</v>
      </c>
      <c r="F192" s="6">
        <f t="shared" si="78"/>
        <v>1.5422025723472668E-09</v>
      </c>
      <c r="G192" s="6">
        <v>0.1707</v>
      </c>
      <c r="H192" s="6">
        <f t="shared" si="79"/>
        <v>8.233118971061093E-09</v>
      </c>
      <c r="I192" s="6">
        <f t="shared" si="80"/>
        <v>1.5614951768488737E-09</v>
      </c>
      <c r="J192" s="6">
        <v>0.1788</v>
      </c>
      <c r="K192" s="6">
        <f t="shared" si="81"/>
        <v>8.62379421221865E-09</v>
      </c>
      <c r="L192" s="6">
        <f t="shared" si="82"/>
        <v>1.9521704180064303E-09</v>
      </c>
      <c r="M192" s="6">
        <f t="shared" si="83"/>
        <v>2.3282305744696736</v>
      </c>
      <c r="P192" s="6"/>
      <c r="S192" s="6"/>
      <c r="V192" s="6"/>
      <c r="AA192" s="6"/>
      <c r="AB192" s="6">
        <v>0.1388</v>
      </c>
      <c r="AC192" s="6">
        <f t="shared" si="84"/>
        <v>6.694533762057878E-09</v>
      </c>
      <c r="AD192" s="6">
        <v>0.1381</v>
      </c>
      <c r="AE192" s="6">
        <f t="shared" si="84"/>
        <v>6.660771704180064E-09</v>
      </c>
      <c r="AF192" s="6">
        <v>0.1374</v>
      </c>
      <c r="AG192" s="6">
        <f t="shared" si="73"/>
        <v>6.6270096463022505E-09</v>
      </c>
      <c r="AH192" s="6">
        <v>0.139</v>
      </c>
      <c r="AI192" s="6">
        <f t="shared" si="74"/>
        <v>6.704180064308683E-09</v>
      </c>
      <c r="AJ192" s="6">
        <f t="shared" si="85"/>
        <v>6.671623794212219E-09</v>
      </c>
      <c r="AK192" s="6">
        <f t="shared" si="86"/>
        <v>3.5085454731142835E-11</v>
      </c>
      <c r="AL192" s="6"/>
      <c r="AM192" s="6">
        <v>0.1306</v>
      </c>
      <c r="AN192" s="6">
        <v>0.1304</v>
      </c>
      <c r="AO192" s="6">
        <v>0.1287</v>
      </c>
      <c r="AP192" s="6">
        <v>0.1322</v>
      </c>
    </row>
    <row r="193" spans="1:42" ht="12">
      <c r="A193" s="6">
        <v>0.1768</v>
      </c>
      <c r="B193" s="6">
        <f t="shared" si="75"/>
        <v>8.527331189710612E-09</v>
      </c>
      <c r="C193" s="6">
        <f t="shared" si="76"/>
        <v>1.8569131832797435E-09</v>
      </c>
      <c r="D193" s="6">
        <v>0.1719</v>
      </c>
      <c r="E193" s="6">
        <f t="shared" si="77"/>
        <v>8.290996784565917E-09</v>
      </c>
      <c r="F193" s="6">
        <f t="shared" si="78"/>
        <v>1.6205787781350487E-09</v>
      </c>
      <c r="G193" s="6">
        <v>0.1722</v>
      </c>
      <c r="H193" s="6">
        <f t="shared" si="79"/>
        <v>8.305466237942123E-09</v>
      </c>
      <c r="I193" s="6">
        <f t="shared" si="80"/>
        <v>1.635048231511255E-09</v>
      </c>
      <c r="J193" s="6">
        <v>0.1807</v>
      </c>
      <c r="K193" s="6">
        <f t="shared" si="81"/>
        <v>8.715434083601287E-09</v>
      </c>
      <c r="L193" s="6">
        <f t="shared" si="82"/>
        <v>2.0450160771704186E-09</v>
      </c>
      <c r="M193" s="6">
        <f t="shared" si="83"/>
        <v>2.3859141775269768</v>
      </c>
      <c r="P193" s="6"/>
      <c r="S193" s="6"/>
      <c r="V193" s="6"/>
      <c r="AA193" s="6"/>
      <c r="AB193" s="6">
        <v>0.1389</v>
      </c>
      <c r="AC193" s="6">
        <f t="shared" si="84"/>
        <v>6.699356913183279E-09</v>
      </c>
      <c r="AD193" s="6">
        <v>0.1381</v>
      </c>
      <c r="AE193" s="6">
        <f t="shared" si="84"/>
        <v>6.660771704180064E-09</v>
      </c>
      <c r="AF193" s="6">
        <v>0.1371</v>
      </c>
      <c r="AG193" s="6">
        <f t="shared" si="73"/>
        <v>6.612540192926046E-09</v>
      </c>
      <c r="AH193" s="6">
        <v>0.1391</v>
      </c>
      <c r="AI193" s="6">
        <f t="shared" si="74"/>
        <v>6.7090032154340835E-09</v>
      </c>
      <c r="AJ193" s="6">
        <f t="shared" si="85"/>
        <v>6.670418006430868E-09</v>
      </c>
      <c r="AK193" s="6">
        <f t="shared" si="86"/>
        <v>4.3852674266856545E-11</v>
      </c>
      <c r="AL193" s="6"/>
      <c r="AM193" s="6">
        <v>0.1308</v>
      </c>
      <c r="AN193" s="6">
        <v>0.1304</v>
      </c>
      <c r="AO193" s="6">
        <v>0.1287</v>
      </c>
      <c r="AP193" s="6">
        <v>0.1322</v>
      </c>
    </row>
    <row r="194" spans="1:42" ht="12">
      <c r="A194" s="6">
        <v>0.1777</v>
      </c>
      <c r="B194" s="6">
        <f t="shared" si="75"/>
        <v>8.570739549839229E-09</v>
      </c>
      <c r="C194" s="6">
        <f t="shared" si="76"/>
        <v>1.9063504823151125E-09</v>
      </c>
      <c r="D194" s="6">
        <v>0.1742</v>
      </c>
      <c r="E194" s="6">
        <f t="shared" si="77"/>
        <v>8.40192926045016E-09</v>
      </c>
      <c r="F194" s="6">
        <f t="shared" si="78"/>
        <v>1.7375401929260426E-09</v>
      </c>
      <c r="G194" s="6">
        <v>0.1739</v>
      </c>
      <c r="H194" s="6">
        <f t="shared" si="79"/>
        <v>8.387459807073955E-09</v>
      </c>
      <c r="I194" s="6">
        <f t="shared" si="80"/>
        <v>1.7230707395498379E-09</v>
      </c>
      <c r="J194" s="6">
        <v>0.1824</v>
      </c>
      <c r="K194" s="6">
        <f t="shared" si="81"/>
        <v>8.79742765273312E-09</v>
      </c>
      <c r="L194" s="6">
        <f t="shared" si="82"/>
        <v>2.133038585209003E-09</v>
      </c>
      <c r="M194" s="6">
        <f t="shared" si="83"/>
        <v>2.2377305282022597</v>
      </c>
      <c r="P194" s="6"/>
      <c r="S194" s="6"/>
      <c r="V194" s="6"/>
      <c r="AA194" s="6"/>
      <c r="AB194" s="6">
        <v>0.1388</v>
      </c>
      <c r="AC194" s="6">
        <f t="shared" si="84"/>
        <v>6.694533762057878E-09</v>
      </c>
      <c r="AD194" s="6">
        <v>0.138</v>
      </c>
      <c r="AE194" s="6">
        <f t="shared" si="84"/>
        <v>6.655948553054663E-09</v>
      </c>
      <c r="AF194" s="6">
        <v>0.1371</v>
      </c>
      <c r="AG194" s="6">
        <f t="shared" si="73"/>
        <v>6.612540192926046E-09</v>
      </c>
      <c r="AH194" s="6">
        <v>0.1388</v>
      </c>
      <c r="AI194" s="6">
        <f t="shared" si="74"/>
        <v>6.694533762057878E-09</v>
      </c>
      <c r="AJ194" s="6">
        <f t="shared" si="85"/>
        <v>6.664389067524117E-09</v>
      </c>
      <c r="AK194" s="6">
        <f t="shared" si="86"/>
        <v>3.905958396529228E-11</v>
      </c>
      <c r="AL194" s="6"/>
      <c r="AM194" s="6">
        <v>0.1304</v>
      </c>
      <c r="AN194" s="6">
        <v>0.1301</v>
      </c>
      <c r="AO194" s="6">
        <v>0.1291</v>
      </c>
      <c r="AP194" s="6">
        <v>0.1321</v>
      </c>
    </row>
    <row r="195" spans="1:42" ht="12">
      <c r="A195" s="6">
        <v>0.1787</v>
      </c>
      <c r="B195" s="6">
        <f t="shared" si="75"/>
        <v>8.618971061093247E-09</v>
      </c>
      <c r="C195" s="6">
        <f t="shared" si="76"/>
        <v>1.948553054662379E-09</v>
      </c>
      <c r="D195" s="6">
        <v>0.1745</v>
      </c>
      <c r="E195" s="6">
        <f t="shared" si="77"/>
        <v>8.416398713826366E-09</v>
      </c>
      <c r="F195" s="6">
        <f t="shared" si="78"/>
        <v>1.7459807073954976E-09</v>
      </c>
      <c r="G195" s="6">
        <v>0.1756</v>
      </c>
      <c r="H195" s="6">
        <f t="shared" si="79"/>
        <v>8.46945337620579E-09</v>
      </c>
      <c r="I195" s="6">
        <f t="shared" si="80"/>
        <v>1.7990353697749211E-09</v>
      </c>
      <c r="J195" s="6">
        <v>0.1845</v>
      </c>
      <c r="K195" s="6">
        <f t="shared" si="81"/>
        <v>8.898713826366561E-09</v>
      </c>
      <c r="L195" s="6">
        <f t="shared" si="82"/>
        <v>2.228295819935693E-09</v>
      </c>
      <c r="M195" s="6">
        <f t="shared" si="83"/>
        <v>2.5146920228002827</v>
      </c>
      <c r="P195" s="6"/>
      <c r="S195" s="6"/>
      <c r="V195" s="6"/>
      <c r="AA195" s="6"/>
      <c r="AB195" s="6">
        <v>0.1387</v>
      </c>
      <c r="AC195" s="6">
        <f t="shared" si="84"/>
        <v>6.689710610932475E-09</v>
      </c>
      <c r="AD195" s="6">
        <v>0.1382</v>
      </c>
      <c r="AE195" s="6">
        <f t="shared" si="84"/>
        <v>6.665594855305466E-09</v>
      </c>
      <c r="AF195" s="6">
        <v>0.1372</v>
      </c>
      <c r="AG195" s="6">
        <f t="shared" si="73"/>
        <v>6.617363344051447E-09</v>
      </c>
      <c r="AH195" s="6">
        <v>0.1391</v>
      </c>
      <c r="AI195" s="6">
        <f t="shared" si="74"/>
        <v>6.7090032154340835E-09</v>
      </c>
      <c r="AJ195" s="6">
        <f t="shared" si="85"/>
        <v>6.670418006430868E-09</v>
      </c>
      <c r="AK195" s="6">
        <f t="shared" si="86"/>
        <v>3.9577278537254434E-11</v>
      </c>
      <c r="AL195" s="6"/>
      <c r="AM195" s="6">
        <v>0.1309</v>
      </c>
      <c r="AN195" s="6">
        <v>0.1304</v>
      </c>
      <c r="AO195" s="6">
        <v>0.1293</v>
      </c>
      <c r="AP195" s="6">
        <v>0.1323</v>
      </c>
    </row>
    <row r="196" spans="1:42" ht="12">
      <c r="A196" s="6">
        <v>0.18</v>
      </c>
      <c r="B196" s="6">
        <f t="shared" si="75"/>
        <v>8.681672025723473E-09</v>
      </c>
      <c r="C196" s="6">
        <f t="shared" si="76"/>
        <v>2.0136655948553063E-09</v>
      </c>
      <c r="D196" s="6">
        <v>0.1776</v>
      </c>
      <c r="E196" s="6">
        <f t="shared" si="77"/>
        <v>8.565916398713827E-09</v>
      </c>
      <c r="F196" s="6">
        <f t="shared" si="78"/>
        <v>1.89790996784566E-09</v>
      </c>
      <c r="G196" s="6">
        <v>0.177</v>
      </c>
      <c r="H196" s="6">
        <f t="shared" si="79"/>
        <v>8.536977491961413E-09</v>
      </c>
      <c r="I196" s="6">
        <f t="shared" si="80"/>
        <v>1.8689710610932455E-09</v>
      </c>
      <c r="J196" s="6">
        <v>0.1861</v>
      </c>
      <c r="K196" s="6">
        <f t="shared" si="81"/>
        <v>8.97588424437299E-09</v>
      </c>
      <c r="L196" s="6">
        <f t="shared" si="82"/>
        <v>2.3078778135048235E-09</v>
      </c>
      <c r="M196" s="6">
        <f t="shared" si="83"/>
        <v>2.3073248955490273</v>
      </c>
      <c r="P196" s="6"/>
      <c r="S196" s="6"/>
      <c r="V196" s="6"/>
      <c r="AA196" s="6"/>
      <c r="AB196" s="6">
        <v>0.1389</v>
      </c>
      <c r="AC196" s="6">
        <f t="shared" si="84"/>
        <v>6.699356913183279E-09</v>
      </c>
      <c r="AD196" s="6">
        <v>0.1379</v>
      </c>
      <c r="AE196" s="6">
        <f t="shared" si="84"/>
        <v>6.65112540192926E-09</v>
      </c>
      <c r="AF196" s="6">
        <v>0.1371</v>
      </c>
      <c r="AG196" s="6">
        <f t="shared" si="73"/>
        <v>6.612540192926046E-09</v>
      </c>
      <c r="AH196" s="6">
        <v>0.1391</v>
      </c>
      <c r="AI196" s="6">
        <f t="shared" si="74"/>
        <v>6.7090032154340835E-09</v>
      </c>
      <c r="AJ196" s="6">
        <f t="shared" si="85"/>
        <v>6.668006430868167E-09</v>
      </c>
      <c r="AK196" s="6">
        <f t="shared" si="86"/>
        <v>4.4814661944681005E-11</v>
      </c>
      <c r="AL196" s="6"/>
      <c r="AM196" s="6">
        <v>0.1306</v>
      </c>
      <c r="AN196" s="6">
        <v>0.1304</v>
      </c>
      <c r="AO196" s="6">
        <v>0.1291</v>
      </c>
      <c r="AP196" s="6">
        <v>0.1323</v>
      </c>
    </row>
    <row r="197" spans="1:42" ht="12">
      <c r="A197" s="6">
        <v>0.1811</v>
      </c>
      <c r="B197" s="6">
        <f t="shared" si="75"/>
        <v>8.734726688102895E-09</v>
      </c>
      <c r="C197" s="6">
        <f t="shared" si="76"/>
        <v>2.0703376205787794E-09</v>
      </c>
      <c r="D197" s="6">
        <v>0.1785</v>
      </c>
      <c r="E197" s="6">
        <f t="shared" si="77"/>
        <v>8.609324758842443E-09</v>
      </c>
      <c r="F197" s="6">
        <f t="shared" si="78"/>
        <v>1.944935691318327E-09</v>
      </c>
      <c r="G197" s="6">
        <v>0.1784</v>
      </c>
      <c r="H197" s="6">
        <f t="shared" si="79"/>
        <v>8.604501607717042E-09</v>
      </c>
      <c r="I197" s="6">
        <f t="shared" si="80"/>
        <v>1.9401125401929266E-09</v>
      </c>
      <c r="J197" s="6">
        <v>0.1886</v>
      </c>
      <c r="K197" s="6">
        <f t="shared" si="81"/>
        <v>9.096463022508037E-09</v>
      </c>
      <c r="L197" s="6">
        <f t="shared" si="82"/>
        <v>2.4320739549839215E-09</v>
      </c>
      <c r="M197" s="6">
        <f t="shared" si="83"/>
        <v>2.6418707516000453</v>
      </c>
      <c r="P197" s="6"/>
      <c r="S197" s="6"/>
      <c r="V197" s="6"/>
      <c r="AA197" s="6"/>
      <c r="AB197" s="6">
        <v>0.1387</v>
      </c>
      <c r="AC197" s="6">
        <f t="shared" si="84"/>
        <v>6.689710610932475E-09</v>
      </c>
      <c r="AD197" s="6">
        <v>0.1379</v>
      </c>
      <c r="AE197" s="6">
        <f t="shared" si="84"/>
        <v>6.65112540192926E-09</v>
      </c>
      <c r="AF197" s="6">
        <v>0.137</v>
      </c>
      <c r="AG197" s="6">
        <f t="shared" si="73"/>
        <v>6.607717041800644E-09</v>
      </c>
      <c r="AH197" s="6">
        <v>0.1391</v>
      </c>
      <c r="AI197" s="6">
        <f t="shared" si="74"/>
        <v>6.7090032154340835E-09</v>
      </c>
      <c r="AJ197" s="6">
        <f t="shared" si="85"/>
        <v>6.664389067524116E-09</v>
      </c>
      <c r="AK197" s="6">
        <f t="shared" si="86"/>
        <v>4.479302802493709E-11</v>
      </c>
      <c r="AL197" s="6"/>
      <c r="AM197" s="6">
        <v>0.1312</v>
      </c>
      <c r="AN197" s="6">
        <v>0.13</v>
      </c>
      <c r="AO197" s="6">
        <v>0.1291</v>
      </c>
      <c r="AP197" s="6">
        <v>0.1323</v>
      </c>
    </row>
    <row r="198" spans="1:42" ht="12">
      <c r="A198" s="6">
        <v>0.1823</v>
      </c>
      <c r="B198" s="6">
        <f t="shared" si="75"/>
        <v>8.792604501607718E-09</v>
      </c>
      <c r="C198" s="6">
        <f t="shared" si="76"/>
        <v>2.1221864951768486E-09</v>
      </c>
      <c r="D198" s="6">
        <v>0.1798</v>
      </c>
      <c r="E198" s="6">
        <f t="shared" si="77"/>
        <v>8.672025723472669E-09</v>
      </c>
      <c r="F198" s="6">
        <f t="shared" si="78"/>
        <v>2.0016077170418E-09</v>
      </c>
      <c r="G198" s="6">
        <v>0.18</v>
      </c>
      <c r="H198" s="6">
        <f t="shared" si="79"/>
        <v>8.681672025723473E-09</v>
      </c>
      <c r="I198" s="6">
        <f t="shared" si="80"/>
        <v>2.0112540192926044E-09</v>
      </c>
      <c r="J198" s="6">
        <v>0.1902</v>
      </c>
      <c r="K198" s="6">
        <f t="shared" si="81"/>
        <v>9.17363344051447E-09</v>
      </c>
      <c r="L198" s="6">
        <f t="shared" si="82"/>
        <v>2.503215434083601E-09</v>
      </c>
      <c r="M198" s="6">
        <f t="shared" si="83"/>
        <v>2.6675192458380943</v>
      </c>
      <c r="P198" s="6"/>
      <c r="S198" s="6"/>
      <c r="V198" s="6"/>
      <c r="AA198" s="6"/>
      <c r="AB198" s="6">
        <v>0.1388</v>
      </c>
      <c r="AC198" s="6">
        <f t="shared" si="84"/>
        <v>6.694533762057878E-09</v>
      </c>
      <c r="AD198" s="6">
        <v>0.138</v>
      </c>
      <c r="AE198" s="6">
        <f t="shared" si="84"/>
        <v>6.655948553054663E-09</v>
      </c>
      <c r="AF198" s="6">
        <v>0.1371</v>
      </c>
      <c r="AG198" s="6">
        <f t="shared" si="73"/>
        <v>6.612540192926046E-09</v>
      </c>
      <c r="AH198" s="6">
        <v>0.1393</v>
      </c>
      <c r="AI198" s="6">
        <f t="shared" si="74"/>
        <v>6.718649517684888E-09</v>
      </c>
      <c r="AJ198" s="6">
        <f t="shared" si="85"/>
        <v>6.670418006430869E-09</v>
      </c>
      <c r="AK198" s="6">
        <f t="shared" si="86"/>
        <v>4.6429353949125165E-11</v>
      </c>
      <c r="AL198" s="6"/>
      <c r="AM198" s="6">
        <v>0.1311</v>
      </c>
      <c r="AN198" s="6">
        <v>0.1305</v>
      </c>
      <c r="AO198" s="6">
        <v>0.1292</v>
      </c>
      <c r="AP198" s="6">
        <v>0.1324</v>
      </c>
    </row>
    <row r="199" spans="1:42" ht="12">
      <c r="A199" s="6">
        <v>0.1834</v>
      </c>
      <c r="B199" s="6">
        <f t="shared" si="75"/>
        <v>8.84565916398714E-09</v>
      </c>
      <c r="C199" s="6">
        <f t="shared" si="76"/>
        <v>2.1848874598070747E-09</v>
      </c>
      <c r="D199" s="6">
        <v>0.1811</v>
      </c>
      <c r="E199" s="6">
        <f t="shared" si="77"/>
        <v>8.734726688102895E-09</v>
      </c>
      <c r="F199" s="6">
        <f t="shared" si="78"/>
        <v>2.0739549839228306E-09</v>
      </c>
      <c r="G199" s="6">
        <v>0.1815</v>
      </c>
      <c r="H199" s="6">
        <f t="shared" si="79"/>
        <v>8.7540192926045E-09</v>
      </c>
      <c r="I199" s="6">
        <f t="shared" si="80"/>
        <v>2.093247588424436E-09</v>
      </c>
      <c r="J199" s="6">
        <v>0.1922</v>
      </c>
      <c r="K199" s="6">
        <f t="shared" si="81"/>
        <v>9.27009646302251E-09</v>
      </c>
      <c r="L199" s="6">
        <f t="shared" si="82"/>
        <v>2.6093247588424446E-09</v>
      </c>
      <c r="M199" s="6">
        <f t="shared" si="83"/>
        <v>2.8164486188227698</v>
      </c>
      <c r="P199" s="6"/>
      <c r="S199" s="6"/>
      <c r="V199" s="6"/>
      <c r="AA199" s="6"/>
      <c r="AB199" s="6">
        <v>0.1387</v>
      </c>
      <c r="AC199" s="6">
        <f t="shared" si="84"/>
        <v>6.689710610932475E-09</v>
      </c>
      <c r="AD199" s="6">
        <v>0.1379</v>
      </c>
      <c r="AE199" s="6">
        <f t="shared" si="84"/>
        <v>6.65112540192926E-09</v>
      </c>
      <c r="AF199" s="6">
        <v>0.1368</v>
      </c>
      <c r="AG199" s="6">
        <f t="shared" si="73"/>
        <v>6.598070739549839E-09</v>
      </c>
      <c r="AH199" s="6">
        <v>0.139</v>
      </c>
      <c r="AI199" s="6">
        <f t="shared" si="74"/>
        <v>6.704180064308683E-09</v>
      </c>
      <c r="AJ199" s="6">
        <f t="shared" si="85"/>
        <v>6.660771704180065E-09</v>
      </c>
      <c r="AK199" s="6">
        <f t="shared" si="86"/>
        <v>4.742083988330258E-11</v>
      </c>
      <c r="AL199" s="6"/>
      <c r="AM199" s="6">
        <v>0.1308</v>
      </c>
      <c r="AN199" s="6">
        <v>0.1304</v>
      </c>
      <c r="AO199" s="6">
        <v>0.1292</v>
      </c>
      <c r="AP199" s="6">
        <v>0.132</v>
      </c>
    </row>
    <row r="200" spans="1:42" ht="12">
      <c r="A200" s="6">
        <v>0.1849</v>
      </c>
      <c r="B200" s="6">
        <f t="shared" si="75"/>
        <v>8.918006430868168E-09</v>
      </c>
      <c r="C200" s="6">
        <f t="shared" si="76"/>
        <v>2.24879421221865E-09</v>
      </c>
      <c r="D200" s="6">
        <v>0.182</v>
      </c>
      <c r="E200" s="6">
        <f t="shared" si="77"/>
        <v>8.778135048231511E-09</v>
      </c>
      <c r="F200" s="6">
        <f t="shared" si="78"/>
        <v>2.108922829581993E-09</v>
      </c>
      <c r="G200" s="6">
        <v>0.1829</v>
      </c>
      <c r="H200" s="6">
        <f t="shared" si="79"/>
        <v>8.821543408360129E-09</v>
      </c>
      <c r="I200" s="6">
        <f t="shared" si="80"/>
        <v>2.1523311897106107E-09</v>
      </c>
      <c r="J200" s="6">
        <v>0.1942</v>
      </c>
      <c r="K200" s="6">
        <f t="shared" si="81"/>
        <v>9.366559485530547E-09</v>
      </c>
      <c r="L200" s="6">
        <f t="shared" si="82"/>
        <v>2.697347266881029E-09</v>
      </c>
      <c r="M200" s="6">
        <f t="shared" si="83"/>
        <v>3.010432650680699</v>
      </c>
      <c r="P200" s="6"/>
      <c r="S200" s="6"/>
      <c r="V200" s="6"/>
      <c r="AA200" s="6"/>
      <c r="AB200" s="6">
        <v>0.1389</v>
      </c>
      <c r="AC200" s="6">
        <f t="shared" si="84"/>
        <v>6.699356913183279E-09</v>
      </c>
      <c r="AD200" s="6">
        <v>0.1379</v>
      </c>
      <c r="AE200" s="6">
        <f t="shared" si="84"/>
        <v>6.65112540192926E-09</v>
      </c>
      <c r="AF200" s="6">
        <v>0.1371</v>
      </c>
      <c r="AG200" s="6">
        <f t="shared" si="73"/>
        <v>6.612540192926046E-09</v>
      </c>
      <c r="AH200" s="6">
        <v>0.1392</v>
      </c>
      <c r="AI200" s="6">
        <f t="shared" si="74"/>
        <v>6.713826366559486E-09</v>
      </c>
      <c r="AJ200" s="6">
        <f t="shared" si="85"/>
        <v>6.669212218649518E-09</v>
      </c>
      <c r="AK200" s="6">
        <f t="shared" si="86"/>
        <v>4.63248538077351E-11</v>
      </c>
      <c r="AL200" s="6"/>
      <c r="AM200" s="6">
        <v>0.1308</v>
      </c>
      <c r="AN200" s="6">
        <v>0.1307</v>
      </c>
      <c r="AO200" s="6">
        <v>0.1293</v>
      </c>
      <c r="AP200" s="6">
        <v>0.1319</v>
      </c>
    </row>
    <row r="201" spans="1:42" ht="12">
      <c r="A201" s="6">
        <v>0.186</v>
      </c>
      <c r="B201" s="6">
        <f t="shared" si="75"/>
        <v>8.971061093247588E-09</v>
      </c>
      <c r="C201" s="6">
        <f t="shared" si="76"/>
        <v>2.2825562700964627E-09</v>
      </c>
      <c r="D201" s="6">
        <v>0.1835</v>
      </c>
      <c r="E201" s="6">
        <f t="shared" si="77"/>
        <v>8.85048231511254E-09</v>
      </c>
      <c r="F201" s="6">
        <f t="shared" si="78"/>
        <v>2.161977491961414E-09</v>
      </c>
      <c r="G201" s="6">
        <v>0.1844</v>
      </c>
      <c r="H201" s="6">
        <f t="shared" si="79"/>
        <v>8.893890675241157E-09</v>
      </c>
      <c r="I201" s="6">
        <f t="shared" si="80"/>
        <v>2.2053858520900318E-09</v>
      </c>
      <c r="J201" s="6">
        <v>0.1961</v>
      </c>
      <c r="K201" s="6">
        <f t="shared" si="81"/>
        <v>9.458199356913183E-09</v>
      </c>
      <c r="L201" s="6">
        <f t="shared" si="82"/>
        <v>2.769694533762057E-09</v>
      </c>
      <c r="M201" s="6">
        <f t="shared" si="83"/>
        <v>3.107095821574333</v>
      </c>
      <c r="P201" s="6"/>
      <c r="S201" s="6"/>
      <c r="V201" s="6"/>
      <c r="AA201" s="6"/>
      <c r="AB201" s="6">
        <v>0.1386</v>
      </c>
      <c r="AC201" s="6">
        <f t="shared" si="84"/>
        <v>6.6848874598070745E-09</v>
      </c>
      <c r="AD201" s="6">
        <v>0.1398</v>
      </c>
      <c r="AE201" s="6">
        <f t="shared" si="84"/>
        <v>6.742765273311898E-09</v>
      </c>
      <c r="AF201" s="6">
        <v>0.1371</v>
      </c>
      <c r="AG201" s="6">
        <f t="shared" si="73"/>
        <v>6.612540192926046E-09</v>
      </c>
      <c r="AH201" s="6">
        <v>0.1392</v>
      </c>
      <c r="AI201" s="6">
        <f t="shared" si="74"/>
        <v>6.713826366559486E-09</v>
      </c>
      <c r="AJ201" s="6">
        <f t="shared" si="85"/>
        <v>6.688504823151126E-09</v>
      </c>
      <c r="AK201" s="6">
        <f t="shared" si="86"/>
        <v>5.5884068615355175E-11</v>
      </c>
      <c r="AL201" s="6"/>
      <c r="AM201" s="6">
        <v>0.131</v>
      </c>
      <c r="AN201" s="6">
        <v>0.1307</v>
      </c>
      <c r="AO201" s="6">
        <v>0.1294</v>
      </c>
      <c r="AP201" s="6">
        <v>0.1322</v>
      </c>
    </row>
    <row r="202" spans="1:42" ht="12">
      <c r="A202" s="6">
        <v>0.1872</v>
      </c>
      <c r="B202" s="6">
        <f t="shared" si="75"/>
        <v>9.028938906752412E-09</v>
      </c>
      <c r="C202" s="6">
        <f t="shared" si="76"/>
        <v>2.3609324758842445E-09</v>
      </c>
      <c r="D202" s="6">
        <v>0.1847</v>
      </c>
      <c r="E202" s="6">
        <f t="shared" si="77"/>
        <v>8.908360128617364E-09</v>
      </c>
      <c r="F202" s="6">
        <f t="shared" si="78"/>
        <v>2.240353697749196E-09</v>
      </c>
      <c r="G202" s="6">
        <v>0.1863</v>
      </c>
      <c r="H202" s="6">
        <f t="shared" si="79"/>
        <v>8.985530546623793E-09</v>
      </c>
      <c r="I202" s="6">
        <f t="shared" si="80"/>
        <v>2.3175241157556253E-09</v>
      </c>
      <c r="J202" s="6">
        <v>0.1982</v>
      </c>
      <c r="K202" s="6">
        <f t="shared" si="81"/>
        <v>9.559485530546623E-09</v>
      </c>
      <c r="L202" s="6">
        <f t="shared" si="82"/>
        <v>2.8914790996784548E-09</v>
      </c>
      <c r="M202" s="6">
        <f t="shared" si="83"/>
        <v>3.2544322599923534</v>
      </c>
      <c r="P202" s="6"/>
      <c r="S202" s="6"/>
      <c r="V202" s="6"/>
      <c r="AA202" s="6"/>
      <c r="AB202" s="6">
        <v>0.1388</v>
      </c>
      <c r="AC202" s="6">
        <f t="shared" si="84"/>
        <v>6.694533762057878E-09</v>
      </c>
      <c r="AD202" s="6">
        <v>0.1377</v>
      </c>
      <c r="AE202" s="6">
        <f t="shared" si="84"/>
        <v>6.641479099678456E-09</v>
      </c>
      <c r="AF202" s="6">
        <v>0.137</v>
      </c>
      <c r="AG202" s="6">
        <f t="shared" si="73"/>
        <v>6.607717041800644E-09</v>
      </c>
      <c r="AH202" s="6">
        <v>0.1395</v>
      </c>
      <c r="AI202" s="6">
        <f t="shared" si="74"/>
        <v>6.728295819935691E-09</v>
      </c>
      <c r="AJ202" s="6">
        <f t="shared" si="85"/>
        <v>6.668006430868168E-09</v>
      </c>
      <c r="AK202" s="6">
        <f t="shared" si="86"/>
        <v>5.378047808244355E-11</v>
      </c>
      <c r="AL202" s="6"/>
      <c r="AM202" s="6">
        <v>0.1309</v>
      </c>
      <c r="AN202" s="6">
        <v>0.1309</v>
      </c>
      <c r="AO202" s="6">
        <v>0.1295</v>
      </c>
      <c r="AP202" s="6">
        <v>0.1324</v>
      </c>
    </row>
    <row r="203" spans="1:42" ht="12">
      <c r="A203" s="6">
        <v>0.1884</v>
      </c>
      <c r="B203" s="6">
        <f t="shared" si="75"/>
        <v>9.086816720257236E-09</v>
      </c>
      <c r="C203" s="6">
        <f t="shared" si="76"/>
        <v>2.4236334405144706E-09</v>
      </c>
      <c r="D203" s="6">
        <v>0.1858</v>
      </c>
      <c r="E203" s="6">
        <f t="shared" si="77"/>
        <v>8.961414790996784E-09</v>
      </c>
      <c r="F203" s="6">
        <f t="shared" si="78"/>
        <v>2.2982315112540184E-09</v>
      </c>
      <c r="G203" s="6">
        <v>0.1871</v>
      </c>
      <c r="H203" s="6">
        <f t="shared" si="79"/>
        <v>9.02411575562701E-09</v>
      </c>
      <c r="I203" s="6">
        <f t="shared" si="80"/>
        <v>2.3609324758842445E-09</v>
      </c>
      <c r="J203" s="6">
        <v>0.2002</v>
      </c>
      <c r="K203" s="6">
        <f t="shared" si="81"/>
        <v>9.655948553054664E-09</v>
      </c>
      <c r="L203" s="6">
        <f t="shared" si="82"/>
        <v>2.992765273311898E-09</v>
      </c>
      <c r="M203" s="6">
        <f t="shared" si="83"/>
        <v>3.485461713311145</v>
      </c>
      <c r="P203" s="6"/>
      <c r="S203" s="6"/>
      <c r="V203" s="6"/>
      <c r="AA203" s="6"/>
      <c r="AB203" s="6">
        <v>0.1387</v>
      </c>
      <c r="AC203" s="6">
        <f t="shared" si="84"/>
        <v>6.689710610932475E-09</v>
      </c>
      <c r="AD203" s="6">
        <v>0.1376</v>
      </c>
      <c r="AE203" s="6">
        <f t="shared" si="84"/>
        <v>6.636655948553056E-09</v>
      </c>
      <c r="AF203" s="6">
        <v>0.137</v>
      </c>
      <c r="AG203" s="6">
        <f t="shared" si="73"/>
        <v>6.607717041800644E-09</v>
      </c>
      <c r="AH203" s="6">
        <v>0.1393</v>
      </c>
      <c r="AI203" s="6">
        <f t="shared" si="74"/>
        <v>6.718649517684888E-09</v>
      </c>
      <c r="AJ203" s="6">
        <f t="shared" si="85"/>
        <v>6.663183279742766E-09</v>
      </c>
      <c r="AK203" s="6">
        <f t="shared" si="86"/>
        <v>5.0200948540088585E-11</v>
      </c>
      <c r="AL203" s="6"/>
      <c r="AM203" s="6">
        <v>0.1315</v>
      </c>
      <c r="AN203" s="6">
        <v>0.1309</v>
      </c>
      <c r="AO203" s="6">
        <v>0.1293</v>
      </c>
      <c r="AP203" s="6">
        <v>0.132</v>
      </c>
    </row>
    <row r="204" spans="1:42" ht="12">
      <c r="A204" s="6">
        <v>0.1894</v>
      </c>
      <c r="B204" s="6">
        <f t="shared" si="75"/>
        <v>9.135048231511254E-09</v>
      </c>
      <c r="C204" s="6">
        <f t="shared" si="76"/>
        <v>2.4598070739549833E-09</v>
      </c>
      <c r="D204" s="6">
        <v>0.1871</v>
      </c>
      <c r="E204" s="6">
        <f t="shared" si="77"/>
        <v>9.02411575562701E-09</v>
      </c>
      <c r="F204" s="6">
        <f t="shared" si="78"/>
        <v>2.348874598070739E-09</v>
      </c>
      <c r="G204" s="6">
        <v>0.1888</v>
      </c>
      <c r="H204" s="6">
        <f t="shared" si="79"/>
        <v>9.106109324758842E-09</v>
      </c>
      <c r="I204" s="6">
        <f t="shared" si="80"/>
        <v>2.4308681672025705E-09</v>
      </c>
      <c r="J204" s="6">
        <v>0.2016</v>
      </c>
      <c r="K204" s="6">
        <f t="shared" si="81"/>
        <v>9.72347266881029E-09</v>
      </c>
      <c r="L204" s="6">
        <f t="shared" si="82"/>
        <v>3.0482315112540193E-09</v>
      </c>
      <c r="M204" s="6">
        <f t="shared" si="83"/>
        <v>3.4711230374847823</v>
      </c>
      <c r="P204" s="6"/>
      <c r="S204" s="6"/>
      <c r="V204" s="6"/>
      <c r="AA204" s="6"/>
      <c r="AB204" s="6">
        <v>0.1388</v>
      </c>
      <c r="AC204" s="6">
        <f t="shared" si="84"/>
        <v>6.694533762057878E-09</v>
      </c>
      <c r="AD204" s="6">
        <v>0.1386</v>
      </c>
      <c r="AE204" s="6">
        <f t="shared" si="84"/>
        <v>6.6848874598070745E-09</v>
      </c>
      <c r="AF204" s="6">
        <v>0.137</v>
      </c>
      <c r="AG204" s="6">
        <f t="shared" si="73"/>
        <v>6.607717041800644E-09</v>
      </c>
      <c r="AH204" s="6">
        <v>0.1392</v>
      </c>
      <c r="AI204" s="6">
        <f t="shared" si="74"/>
        <v>6.713826366559486E-09</v>
      </c>
      <c r="AJ204" s="6">
        <f t="shared" si="85"/>
        <v>6.675241157556271E-09</v>
      </c>
      <c r="AK204" s="6">
        <f t="shared" si="86"/>
        <v>4.659606670779085E-11</v>
      </c>
      <c r="AL204" s="6"/>
      <c r="AM204" s="6">
        <v>0.1314</v>
      </c>
      <c r="AN204" s="6">
        <v>0.1306</v>
      </c>
      <c r="AO204" s="6">
        <v>0.1295</v>
      </c>
      <c r="AP204" s="6">
        <v>0.1325</v>
      </c>
    </row>
    <row r="205" spans="1:42" ht="12">
      <c r="A205" s="6">
        <v>0.1904</v>
      </c>
      <c r="B205" s="6">
        <f t="shared" si="75"/>
        <v>9.183279742765276E-09</v>
      </c>
      <c r="C205" s="6">
        <f t="shared" si="76"/>
        <v>2.51889067524116E-09</v>
      </c>
      <c r="D205" s="6">
        <v>0.1884</v>
      </c>
      <c r="E205" s="6">
        <f t="shared" si="77"/>
        <v>9.086816720257236E-09</v>
      </c>
      <c r="F205" s="6">
        <f t="shared" si="78"/>
        <v>2.4224276527331205E-09</v>
      </c>
      <c r="G205" s="6">
        <v>0.1906</v>
      </c>
      <c r="H205" s="6">
        <f t="shared" si="79"/>
        <v>9.192926045016078E-09</v>
      </c>
      <c r="I205" s="6">
        <f t="shared" si="80"/>
        <v>2.5285369774919626E-09</v>
      </c>
      <c r="J205" s="6">
        <v>0.2037</v>
      </c>
      <c r="K205" s="6">
        <f t="shared" si="81"/>
        <v>9.82475884244373E-09</v>
      </c>
      <c r="L205" s="6">
        <f t="shared" si="82"/>
        <v>3.1603697749196144E-09</v>
      </c>
      <c r="M205" s="6">
        <f t="shared" si="83"/>
        <v>3.6324534361355383</v>
      </c>
      <c r="P205" s="6"/>
      <c r="S205" s="6"/>
      <c r="V205" s="6"/>
      <c r="AA205" s="6"/>
      <c r="AB205" s="6">
        <v>0.1386</v>
      </c>
      <c r="AC205" s="6">
        <f t="shared" si="84"/>
        <v>6.6848874598070745E-09</v>
      </c>
      <c r="AD205" s="6">
        <v>0.1378</v>
      </c>
      <c r="AE205" s="6">
        <f t="shared" si="84"/>
        <v>6.646302250803859E-09</v>
      </c>
      <c r="AF205" s="6">
        <v>0.1368</v>
      </c>
      <c r="AG205" s="6">
        <f t="shared" si="73"/>
        <v>6.598070739549839E-09</v>
      </c>
      <c r="AH205" s="6">
        <v>0.1395</v>
      </c>
      <c r="AI205" s="6">
        <f t="shared" si="74"/>
        <v>6.728295819935691E-09</v>
      </c>
      <c r="AJ205" s="6">
        <f t="shared" si="85"/>
        <v>6.664389067524116E-09</v>
      </c>
      <c r="AK205" s="6">
        <f t="shared" si="86"/>
        <v>5.546623794213366E-11</v>
      </c>
      <c r="AL205" s="6"/>
      <c r="AM205" s="6">
        <v>0.1312</v>
      </c>
      <c r="AN205" s="6">
        <v>0.1306</v>
      </c>
      <c r="AO205" s="6">
        <v>0.1293</v>
      </c>
      <c r="AP205" s="6">
        <v>0.1328</v>
      </c>
    </row>
    <row r="206" spans="1:42" ht="12">
      <c r="A206" s="6">
        <v>0.1914</v>
      </c>
      <c r="B206" s="6">
        <f t="shared" si="75"/>
        <v>9.231511254019292E-09</v>
      </c>
      <c r="C206" s="6">
        <f t="shared" si="76"/>
        <v>2.5671221864951755E-09</v>
      </c>
      <c r="D206" s="6">
        <v>0.1894</v>
      </c>
      <c r="E206" s="6">
        <f t="shared" si="77"/>
        <v>9.135048231511254E-09</v>
      </c>
      <c r="F206" s="6">
        <f t="shared" si="78"/>
        <v>2.4706591639871377E-09</v>
      </c>
      <c r="G206" s="6">
        <v>0.1921</v>
      </c>
      <c r="H206" s="6">
        <f t="shared" si="79"/>
        <v>9.265273311897106E-09</v>
      </c>
      <c r="I206" s="6">
        <f t="shared" si="80"/>
        <v>2.600884244372989E-09</v>
      </c>
      <c r="J206" s="6">
        <v>0.206</v>
      </c>
      <c r="K206" s="6">
        <f t="shared" si="81"/>
        <v>9.935691318327974E-09</v>
      </c>
      <c r="L206" s="6">
        <f t="shared" si="82"/>
        <v>3.271302250803858E-09</v>
      </c>
      <c r="M206" s="6">
        <f t="shared" si="83"/>
        <v>3.904600827353296</v>
      </c>
      <c r="N206" s="6">
        <f>AVERAGE(M172:M206)</f>
        <v>2.181448583720814</v>
      </c>
      <c r="P206" s="6"/>
      <c r="S206" s="6"/>
      <c r="V206" s="6"/>
      <c r="AA206" s="6"/>
      <c r="AB206" s="6">
        <v>0.1386</v>
      </c>
      <c r="AC206" s="6">
        <f t="shared" si="84"/>
        <v>6.6848874598070745E-09</v>
      </c>
      <c r="AD206" s="6">
        <v>0.1376</v>
      </c>
      <c r="AE206" s="6">
        <f t="shared" si="84"/>
        <v>6.636655948553056E-09</v>
      </c>
      <c r="AF206" s="6">
        <v>0.137</v>
      </c>
      <c r="AG206" s="6">
        <f t="shared" si="73"/>
        <v>6.607717041800644E-09</v>
      </c>
      <c r="AH206" s="6">
        <v>0.1395</v>
      </c>
      <c r="AI206" s="6">
        <f t="shared" si="74"/>
        <v>6.728295819935691E-09</v>
      </c>
      <c r="AJ206" s="6">
        <f t="shared" si="85"/>
        <v>6.664389067524117E-09</v>
      </c>
      <c r="AK206" s="6">
        <f t="shared" si="86"/>
        <v>5.318239519933872E-11</v>
      </c>
      <c r="AL206" s="6"/>
      <c r="AM206" s="6">
        <v>0.1313</v>
      </c>
      <c r="AN206" s="6">
        <v>0.1306</v>
      </c>
      <c r="AO206" s="6">
        <v>0.1296</v>
      </c>
      <c r="AP206" s="6">
        <v>0.1327</v>
      </c>
    </row>
    <row r="207" spans="1:42" ht="12">
      <c r="A207" s="6"/>
      <c r="D207" s="6"/>
      <c r="G207" s="6"/>
      <c r="J207" s="6"/>
      <c r="M207" s="6"/>
      <c r="P207" s="6"/>
      <c r="S207" s="6"/>
      <c r="V207" s="6"/>
      <c r="AA207" s="6"/>
      <c r="AB207" s="6"/>
      <c r="AD207" s="6"/>
      <c r="AF207" s="6"/>
      <c r="AH207" s="6"/>
      <c r="AL207" s="6"/>
      <c r="AM207" s="6"/>
      <c r="AN207" s="6"/>
      <c r="AO207" s="6"/>
      <c r="AP207" s="6"/>
    </row>
    <row r="208" spans="1:42" ht="12">
      <c r="A208" s="6"/>
      <c r="D208" s="6"/>
      <c r="G208" s="6"/>
      <c r="J208" s="6"/>
      <c r="M208" s="6"/>
      <c r="P208" s="6"/>
      <c r="S208" s="6"/>
      <c r="V208" s="6"/>
      <c r="AA208" s="6"/>
      <c r="AB208" s="6"/>
      <c r="AD208" s="6"/>
      <c r="AF208" s="6"/>
      <c r="AH208" s="6"/>
      <c r="AL208" s="6"/>
      <c r="AM208" s="6"/>
      <c r="AN208" s="6"/>
      <c r="AO208" s="6"/>
      <c r="AP208" s="6"/>
    </row>
    <row r="209" spans="1:42" ht="12">
      <c r="A209" s="6"/>
      <c r="D209" s="6"/>
      <c r="G209" s="6"/>
      <c r="J209" s="6"/>
      <c r="M209" s="6"/>
      <c r="P209" s="6"/>
      <c r="S209" s="6"/>
      <c r="V209" s="6"/>
      <c r="AA209" s="6"/>
      <c r="AB209" s="6"/>
      <c r="AD209" s="6"/>
      <c r="AF209" s="6"/>
      <c r="AH209" s="6"/>
      <c r="AL209" s="6"/>
      <c r="AM209" s="6"/>
      <c r="AN209" s="6"/>
      <c r="AO209" s="6"/>
      <c r="AP209" s="6"/>
    </row>
    <row r="210" spans="1:42" ht="12">
      <c r="A210" s="6"/>
      <c r="D210" s="6"/>
      <c r="G210" s="6"/>
      <c r="J210" s="6"/>
      <c r="M210" s="6"/>
      <c r="P210" s="6"/>
      <c r="S210" s="6"/>
      <c r="V210" s="6"/>
      <c r="AA210" s="6"/>
      <c r="AB210" s="6"/>
      <c r="AD210" s="6"/>
      <c r="AF210" s="6"/>
      <c r="AH210" s="6"/>
      <c r="AL210" s="6"/>
      <c r="AM210" s="6"/>
      <c r="AN210" s="6"/>
      <c r="AO210" s="6"/>
      <c r="AP210" s="6"/>
    </row>
    <row r="211" spans="1:42" ht="12">
      <c r="A211" s="6"/>
      <c r="D211" s="6"/>
      <c r="G211" s="6"/>
      <c r="J211" s="6"/>
      <c r="M211" s="6"/>
      <c r="P211" s="6"/>
      <c r="S211" s="6"/>
      <c r="V211" s="6"/>
      <c r="AA211" s="6"/>
      <c r="AB211" s="6"/>
      <c r="AD211" s="6"/>
      <c r="AF211" s="6"/>
      <c r="AH211" s="6"/>
      <c r="AL211" s="6"/>
      <c r="AM211" s="6"/>
      <c r="AN211" s="6"/>
      <c r="AO211" s="6"/>
      <c r="AP211" s="6"/>
    </row>
    <row r="212" spans="1:42" ht="12">
      <c r="A212" s="6" t="s">
        <v>30</v>
      </c>
      <c r="B212" s="6" t="s">
        <v>135</v>
      </c>
      <c r="C212" s="6" t="s">
        <v>138</v>
      </c>
      <c r="D212" s="6" t="s">
        <v>31</v>
      </c>
      <c r="E212" s="6" t="s">
        <v>135</v>
      </c>
      <c r="F212" s="6" t="s">
        <v>138</v>
      </c>
      <c r="G212" s="6" t="s">
        <v>32</v>
      </c>
      <c r="H212" s="6" t="s">
        <v>135</v>
      </c>
      <c r="I212" s="6" t="s">
        <v>138</v>
      </c>
      <c r="J212" s="6" t="s">
        <v>33</v>
      </c>
      <c r="K212" s="6" t="s">
        <v>135</v>
      </c>
      <c r="L212" s="6" t="s">
        <v>138</v>
      </c>
      <c r="M212" s="6" t="s">
        <v>46</v>
      </c>
      <c r="N212" s="6" t="s">
        <v>135</v>
      </c>
      <c r="O212" s="6" t="s">
        <v>138</v>
      </c>
      <c r="P212" s="6" t="s">
        <v>47</v>
      </c>
      <c r="Q212" s="6" t="s">
        <v>135</v>
      </c>
      <c r="R212" s="6" t="s">
        <v>138</v>
      </c>
      <c r="S212" s="6" t="s">
        <v>48</v>
      </c>
      <c r="T212" s="6" t="s">
        <v>135</v>
      </c>
      <c r="U212" s="6" t="s">
        <v>138</v>
      </c>
      <c r="V212" s="6" t="s">
        <v>49</v>
      </c>
      <c r="W212" s="6" t="s">
        <v>135</v>
      </c>
      <c r="X212" s="6" t="s">
        <v>138</v>
      </c>
      <c r="AA212" s="6"/>
      <c r="AB212" s="6" t="s">
        <v>38</v>
      </c>
      <c r="AC212" s="6" t="s">
        <v>135</v>
      </c>
      <c r="AD212" s="6" t="s">
        <v>39</v>
      </c>
      <c r="AE212" s="6" t="s">
        <v>135</v>
      </c>
      <c r="AF212" s="6" t="s">
        <v>40</v>
      </c>
      <c r="AG212" s="6" t="s">
        <v>135</v>
      </c>
      <c r="AH212" s="6" t="s">
        <v>41</v>
      </c>
      <c r="AI212" s="6" t="s">
        <v>135</v>
      </c>
      <c r="AJ212" s="6" t="s">
        <v>136</v>
      </c>
      <c r="AK212" s="6" t="s">
        <v>137</v>
      </c>
      <c r="AL212" s="6"/>
      <c r="AM212" s="6"/>
      <c r="AN212" s="6"/>
      <c r="AO212" s="6"/>
      <c r="AP212" s="6"/>
    </row>
    <row r="213" spans="1:42" ht="12">
      <c r="A213" s="6">
        <v>0.1427</v>
      </c>
      <c r="B213" s="6">
        <f>A213/($AD$1*$AG$3)*$AG$4*0.000001</f>
        <v>6.882636655948553E-09</v>
      </c>
      <c r="C213" s="6">
        <f>B213-$AJ213</f>
        <v>5.787781350482234E-11</v>
      </c>
      <c r="D213" s="6">
        <v>0.144</v>
      </c>
      <c r="E213" s="6">
        <f>D213/($AD$1*$AG$3)*$AG$4*0.000001</f>
        <v>6.9453376205787775E-09</v>
      </c>
      <c r="F213" s="6">
        <f>E213-$AJ213</f>
        <v>1.2057877813504682E-10</v>
      </c>
      <c r="G213" s="6">
        <v>0.1464</v>
      </c>
      <c r="H213" s="6">
        <f>G213/($AD$1*$AG$3)*$AG$4*0.000001</f>
        <v>7.0610932475884255E-09</v>
      </c>
      <c r="I213" s="6">
        <f>H213-$AJ213</f>
        <v>2.363344051446948E-10</v>
      </c>
      <c r="J213" s="6">
        <v>0.1431</v>
      </c>
      <c r="K213" s="6">
        <f>J213/($AD$1*$AG$3)*$AG$4*0.000001</f>
        <v>6.901929260450161E-09</v>
      </c>
      <c r="L213" s="6">
        <f>K213-$AJ213</f>
        <v>7.717041800643006E-11</v>
      </c>
      <c r="M213" s="6">
        <v>0.1458</v>
      </c>
      <c r="N213" s="6">
        <f>M213/($AD$1*$AG$3)*$AG$4*0.000001</f>
        <v>7.032154340836014E-09</v>
      </c>
      <c r="O213" s="6">
        <f>N213-$AJ213</f>
        <v>2.0739549839228363E-10</v>
      </c>
      <c r="P213" s="6">
        <v>0.1404</v>
      </c>
      <c r="Q213" s="6">
        <f>P213/($AD$1*$AG$3)*$AG$4*0.000001</f>
        <v>6.771704180064309E-09</v>
      </c>
      <c r="R213" s="6">
        <f>Q213-$AJ213</f>
        <v>-5.3054662379421857E-11</v>
      </c>
      <c r="S213" s="6">
        <v>0.1421</v>
      </c>
      <c r="T213" s="6">
        <f>S213/($AD$1*$AG$3)*$AG$4*0.000001</f>
        <v>6.853697749196142E-09</v>
      </c>
      <c r="U213" s="6">
        <f>T213-$AJ213</f>
        <v>2.893890675241117E-11</v>
      </c>
      <c r="V213" s="6">
        <v>0.1521</v>
      </c>
      <c r="W213" s="6">
        <f>V213/($AD$1*$AG$3)*$AG$4*0.000001</f>
        <v>7.336012861736335E-09</v>
      </c>
      <c r="X213" s="6">
        <f>W213-$AJ213</f>
        <v>5.112540192926042E-10</v>
      </c>
      <c r="Y213" s="6">
        <f>STDEV(V213,S213,P213,M213,J213,G213,D213,A213)/AVERAGE(V213,S213,P213,M213,J213,G213,D213,A213)*100</f>
        <v>2.4943763334263744</v>
      </c>
      <c r="AA213" s="6"/>
      <c r="AB213" s="6">
        <v>0.1436</v>
      </c>
      <c r="AC213" s="6">
        <f aca="true" t="shared" si="87" ref="AC213:AC247">AB213/($AD$1*$AG$3)*$AG$4*0.000001</f>
        <v>6.9260450160771715E-09</v>
      </c>
      <c r="AD213" s="6">
        <v>0.1385</v>
      </c>
      <c r="AE213" s="6">
        <f aca="true" t="shared" si="88" ref="AE213:AE247">AD213/($AD$1*$AG$3)*$AG$4*0.000001</f>
        <v>6.680064308681672E-09</v>
      </c>
      <c r="AF213" s="6">
        <v>0.1403</v>
      </c>
      <c r="AG213" s="6">
        <f aca="true" t="shared" si="89" ref="AG213:AG247">AF213/($AD$1*$AG$3)*$AG$4*0.000001</f>
        <v>6.7668810289389075E-09</v>
      </c>
      <c r="AH213" s="6">
        <v>0.1436</v>
      </c>
      <c r="AI213" s="6">
        <f aca="true" t="shared" si="90" ref="AI213:AI247">AH213/($AD$1*$AG$3)*$AG$4*0.000001</f>
        <v>6.9260450160771715E-09</v>
      </c>
      <c r="AJ213" s="6">
        <f>AVERAGE(AI213,AG213,AE213,AC213)</f>
        <v>6.824758842443731E-09</v>
      </c>
      <c r="AK213" s="6">
        <f>STDEV(AI213,AG213,AE213,AC213)</f>
        <v>1.222076475175398E-10</v>
      </c>
      <c r="AL213" s="6"/>
      <c r="AM213" s="6"/>
      <c r="AN213" s="6"/>
      <c r="AO213" s="6"/>
      <c r="AP213" s="6"/>
    </row>
    <row r="214" spans="1:42" ht="12">
      <c r="A214" s="6">
        <v>0.1437</v>
      </c>
      <c r="B214" s="6">
        <f aca="true" t="shared" si="91" ref="B214:B247">A214/($AD$1*$AG$3)*$AG$4*0.000001</f>
        <v>6.930868167202572E-09</v>
      </c>
      <c r="C214" s="6">
        <f aca="true" t="shared" si="92" ref="C214:C247">B214-$AJ214</f>
        <v>1.4228295819935643E-10</v>
      </c>
      <c r="D214" s="6">
        <v>0.1415</v>
      </c>
      <c r="E214" s="6">
        <f aca="true" t="shared" si="93" ref="E214:E247">D214/($AD$1*$AG$3)*$AG$4*0.000001</f>
        <v>6.824758842443729E-09</v>
      </c>
      <c r="F214" s="6">
        <f aca="true" t="shared" si="94" ref="F214:F247">E214-$AJ214</f>
        <v>3.617363344051355E-11</v>
      </c>
      <c r="G214" s="6">
        <v>0.1467</v>
      </c>
      <c r="H214" s="6">
        <f aca="true" t="shared" si="95" ref="H214:H247">G214/($AD$1*$AG$3)*$AG$4*0.000001</f>
        <v>7.075562700964631E-09</v>
      </c>
      <c r="I214" s="6">
        <f aca="true" t="shared" si="96" ref="I214:I247">H214-$AJ214</f>
        <v>2.869774919614156E-10</v>
      </c>
      <c r="J214" s="6">
        <v>0.1424</v>
      </c>
      <c r="K214" s="6">
        <f aca="true" t="shared" si="97" ref="K214:K247">J214/($AD$1*$AG$3)*$AG$4*0.000001</f>
        <v>6.8681672025723475E-09</v>
      </c>
      <c r="L214" s="6">
        <f aca="true" t="shared" si="98" ref="L214:L247">K214-$AJ214</f>
        <v>7.958199356913196E-11</v>
      </c>
      <c r="M214" s="6">
        <v>0.1478</v>
      </c>
      <c r="N214" s="6">
        <f aca="true" t="shared" si="99" ref="N214:N247">M214/($AD$1*$AG$3)*$AG$4*0.000001</f>
        <v>7.128617363344052E-09</v>
      </c>
      <c r="O214" s="6">
        <f aca="true" t="shared" si="100" ref="O214:O247">N214-$AJ214</f>
        <v>3.400321543408366E-10</v>
      </c>
      <c r="P214" s="6">
        <v>0.143</v>
      </c>
      <c r="Q214" s="6">
        <f aca="true" t="shared" si="101" ref="Q214:Q247">P214/($AD$1*$AG$3)*$AG$4*0.000001</f>
        <v>6.8971061093247595E-09</v>
      </c>
      <c r="R214" s="6">
        <f aca="true" t="shared" si="102" ref="R214:R247">Q214-$AJ214</f>
        <v>1.0852090032154395E-10</v>
      </c>
      <c r="S214" s="6">
        <v>0.1436</v>
      </c>
      <c r="T214" s="6">
        <f aca="true" t="shared" si="103" ref="T214:T247">S214/($AD$1*$AG$3)*$AG$4*0.000001</f>
        <v>6.9260450160771715E-09</v>
      </c>
      <c r="U214" s="6">
        <f aca="true" t="shared" si="104" ref="U214:U247">T214-$AJ214</f>
        <v>1.3745980707395595E-10</v>
      </c>
      <c r="V214" s="6">
        <v>0.1473</v>
      </c>
      <c r="W214" s="6">
        <f aca="true" t="shared" si="105" ref="W214:W247">V214/($AD$1*$AG$3)*$AG$4*0.000001</f>
        <v>7.104501607717041E-09</v>
      </c>
      <c r="X214" s="6">
        <f aca="true" t="shared" si="106" ref="X214:X247">W214-$AJ214</f>
        <v>3.159163987138251E-10</v>
      </c>
      <c r="Y214" s="6">
        <f aca="true" t="shared" si="107" ref="Y214:Y247">STDEV(V214,S214,P214,M214,J214,G214,D214,A214)/AVERAGE(V214,S214,P214,M214,J214,G214,D214,A214)*100</f>
        <v>1.6682979073189026</v>
      </c>
      <c r="AA214" s="6"/>
      <c r="AB214" s="6">
        <v>0.1409</v>
      </c>
      <c r="AC214" s="6">
        <f t="shared" si="87"/>
        <v>6.795819935691318E-09</v>
      </c>
      <c r="AD214" s="6">
        <v>0.1384</v>
      </c>
      <c r="AE214" s="6">
        <f t="shared" si="88"/>
        <v>6.67524115755627E-09</v>
      </c>
      <c r="AF214" s="6">
        <v>0.1407</v>
      </c>
      <c r="AG214" s="6">
        <f t="shared" si="89"/>
        <v>6.7861736334405144E-09</v>
      </c>
      <c r="AH214" s="6">
        <v>0.143</v>
      </c>
      <c r="AI214" s="6">
        <f t="shared" si="90"/>
        <v>6.8971061093247595E-09</v>
      </c>
      <c r="AJ214" s="6">
        <f aca="true" t="shared" si="108" ref="AJ214:AJ247">AVERAGE(AI214,AG214,AE214,AC214)</f>
        <v>6.7885852090032155E-09</v>
      </c>
      <c r="AK214" s="6">
        <f aca="true" t="shared" si="109" ref="AK214:AK247">STDEV(AI214,AG214,AE214,AC214)</f>
        <v>9.07043122311469E-11</v>
      </c>
      <c r="AL214" s="6"/>
      <c r="AM214" s="6"/>
      <c r="AN214" s="6"/>
      <c r="AO214" s="6"/>
      <c r="AP214" s="6"/>
    </row>
    <row r="215" spans="1:42" ht="12">
      <c r="A215" s="6">
        <v>0.1457</v>
      </c>
      <c r="B215" s="6">
        <f t="shared" si="91"/>
        <v>7.027331189710611E-09</v>
      </c>
      <c r="C215" s="6">
        <f t="shared" si="92"/>
        <v>3.110932475884246E-10</v>
      </c>
      <c r="D215" s="6">
        <v>0.1427</v>
      </c>
      <c r="E215" s="6">
        <f t="shared" si="93"/>
        <v>6.882636655948553E-09</v>
      </c>
      <c r="F215" s="6">
        <f t="shared" si="94"/>
        <v>1.663987138263663E-10</v>
      </c>
      <c r="G215" s="6">
        <v>0.1481</v>
      </c>
      <c r="H215" s="6">
        <f t="shared" si="95"/>
        <v>7.143086816720257E-09</v>
      </c>
      <c r="I215" s="6">
        <f t="shared" si="96"/>
        <v>4.2684887459807013E-10</v>
      </c>
      <c r="J215" s="6">
        <v>0.143</v>
      </c>
      <c r="K215" s="6">
        <f t="shared" si="97"/>
        <v>6.8971061093247595E-09</v>
      </c>
      <c r="L215" s="6">
        <f t="shared" si="98"/>
        <v>1.808681672025727E-10</v>
      </c>
      <c r="M215" s="6">
        <v>0.1494</v>
      </c>
      <c r="N215" s="6">
        <f t="shared" si="99"/>
        <v>7.205787781350483E-09</v>
      </c>
      <c r="O215" s="6">
        <f t="shared" si="100"/>
        <v>4.895498392282963E-10</v>
      </c>
      <c r="P215" s="6">
        <v>0.1438</v>
      </c>
      <c r="Q215" s="6">
        <f t="shared" si="101"/>
        <v>6.935691318327976E-09</v>
      </c>
      <c r="R215" s="6">
        <f t="shared" si="102"/>
        <v>2.1945337620578898E-10</v>
      </c>
      <c r="S215" s="6">
        <v>0.1462</v>
      </c>
      <c r="T215" s="6">
        <f t="shared" si="103"/>
        <v>7.0514469453376196E-09</v>
      </c>
      <c r="U215" s="6">
        <f t="shared" si="104"/>
        <v>3.3520900321543283E-10</v>
      </c>
      <c r="V215" s="6">
        <v>0.1489</v>
      </c>
      <c r="W215" s="6">
        <f t="shared" si="105"/>
        <v>7.181672025723473E-09</v>
      </c>
      <c r="X215" s="6">
        <f t="shared" si="106"/>
        <v>4.654340836012864E-10</v>
      </c>
      <c r="Y215" s="6">
        <f t="shared" si="107"/>
        <v>1.8168098140736304</v>
      </c>
      <c r="AA215" s="6"/>
      <c r="AB215" s="6">
        <v>0.1398</v>
      </c>
      <c r="AC215" s="6">
        <f t="shared" si="87"/>
        <v>6.742765273311898E-09</v>
      </c>
      <c r="AD215" s="6">
        <v>0.1363</v>
      </c>
      <c r="AE215" s="6">
        <f t="shared" si="88"/>
        <v>6.57395498392283E-09</v>
      </c>
      <c r="AF215" s="6">
        <v>0.1399</v>
      </c>
      <c r="AG215" s="6">
        <f t="shared" si="89"/>
        <v>6.747588424437299E-09</v>
      </c>
      <c r="AH215" s="6">
        <v>0.141</v>
      </c>
      <c r="AI215" s="6">
        <f t="shared" si="90"/>
        <v>6.80064308681672E-09</v>
      </c>
      <c r="AJ215" s="6">
        <f t="shared" si="108"/>
        <v>6.716237942122187E-09</v>
      </c>
      <c r="AK215" s="6">
        <f t="shared" si="109"/>
        <v>9.841277133638564E-11</v>
      </c>
      <c r="AL215" s="6"/>
      <c r="AM215" s="6"/>
      <c r="AN215" s="6"/>
      <c r="AO215" s="6"/>
      <c r="AP215" s="6"/>
    </row>
    <row r="216" spans="1:42" ht="12">
      <c r="A216" s="6">
        <v>0.1479</v>
      </c>
      <c r="B216" s="6">
        <f t="shared" si="91"/>
        <v>7.1334405144694534E-09</v>
      </c>
      <c r="C216" s="6">
        <f t="shared" si="92"/>
        <v>4.3890675241157465E-10</v>
      </c>
      <c r="D216" s="6">
        <v>0.1453</v>
      </c>
      <c r="E216" s="6">
        <f t="shared" si="93"/>
        <v>7.008038585209004E-09</v>
      </c>
      <c r="F216" s="6">
        <f t="shared" si="94"/>
        <v>3.1350482315112487E-10</v>
      </c>
      <c r="G216" s="6">
        <v>0.1495</v>
      </c>
      <c r="H216" s="6">
        <f t="shared" si="95"/>
        <v>7.210610932475884E-09</v>
      </c>
      <c r="I216" s="6">
        <f t="shared" si="96"/>
        <v>5.160771704180055E-10</v>
      </c>
      <c r="J216" s="6">
        <v>0.1455</v>
      </c>
      <c r="K216" s="6">
        <f t="shared" si="97"/>
        <v>7.017684887459807E-09</v>
      </c>
      <c r="L216" s="6">
        <f t="shared" si="98"/>
        <v>3.231511254019283E-10</v>
      </c>
      <c r="M216" s="6">
        <v>0.1508</v>
      </c>
      <c r="N216" s="6">
        <f t="shared" si="99"/>
        <v>7.273311897106109E-09</v>
      </c>
      <c r="O216" s="6">
        <f t="shared" si="100"/>
        <v>5.7877813504823E-10</v>
      </c>
      <c r="P216" s="6">
        <v>0.1464</v>
      </c>
      <c r="Q216" s="6">
        <f t="shared" si="101"/>
        <v>7.0610932475884255E-09</v>
      </c>
      <c r="R216" s="6">
        <f t="shared" si="102"/>
        <v>3.665594855305467E-10</v>
      </c>
      <c r="S216" s="6">
        <v>0.1488</v>
      </c>
      <c r="T216" s="6">
        <f t="shared" si="103"/>
        <v>7.17684887459807E-09</v>
      </c>
      <c r="U216" s="6">
        <f t="shared" si="104"/>
        <v>4.823151125401914E-10</v>
      </c>
      <c r="V216" s="6">
        <v>0.1517</v>
      </c>
      <c r="W216" s="6">
        <f t="shared" si="105"/>
        <v>7.316720257234728E-09</v>
      </c>
      <c r="X216" s="6">
        <f t="shared" si="106"/>
        <v>6.221864951768492E-10</v>
      </c>
      <c r="Y216" s="6">
        <f t="shared" si="107"/>
        <v>1.6141726405027184</v>
      </c>
      <c r="AA216" s="6"/>
      <c r="AB216" s="6">
        <v>0.139</v>
      </c>
      <c r="AC216" s="6">
        <f t="shared" si="87"/>
        <v>6.704180064308683E-09</v>
      </c>
      <c r="AD216" s="6">
        <v>0.1354</v>
      </c>
      <c r="AE216" s="6">
        <f t="shared" si="88"/>
        <v>6.530546623794212E-09</v>
      </c>
      <c r="AF216" s="6">
        <v>0.1395</v>
      </c>
      <c r="AG216" s="6">
        <f t="shared" si="89"/>
        <v>6.728295819935691E-09</v>
      </c>
      <c r="AH216" s="6">
        <v>0.1413</v>
      </c>
      <c r="AI216" s="6">
        <f t="shared" si="90"/>
        <v>6.815112540192927E-09</v>
      </c>
      <c r="AJ216" s="6">
        <f t="shared" si="108"/>
        <v>6.694533762057879E-09</v>
      </c>
      <c r="AK216" s="6">
        <f t="shared" si="109"/>
        <v>1.1925316341248072E-10</v>
      </c>
      <c r="AL216" s="6"/>
      <c r="AM216" s="6"/>
      <c r="AN216" s="6"/>
      <c r="AO216" s="6"/>
      <c r="AP216" s="6"/>
    </row>
    <row r="217" spans="1:42" ht="12">
      <c r="A217" s="6">
        <v>0.1492</v>
      </c>
      <c r="B217" s="6">
        <f t="shared" si="91"/>
        <v>7.1961414790996796E-09</v>
      </c>
      <c r="C217" s="6">
        <f t="shared" si="92"/>
        <v>5.172829581993573E-10</v>
      </c>
      <c r="D217" s="6">
        <v>0.1472</v>
      </c>
      <c r="E217" s="6">
        <f t="shared" si="93"/>
        <v>7.09967845659164E-09</v>
      </c>
      <c r="F217" s="6">
        <f t="shared" si="94"/>
        <v>4.2081993569131787E-10</v>
      </c>
      <c r="G217" s="6">
        <v>0.1523</v>
      </c>
      <c r="H217" s="6">
        <f t="shared" si="95"/>
        <v>7.345659163987138E-09</v>
      </c>
      <c r="I217" s="6">
        <f t="shared" si="96"/>
        <v>6.668006430868161E-10</v>
      </c>
      <c r="J217" s="6">
        <v>0.1491</v>
      </c>
      <c r="K217" s="6">
        <f t="shared" si="97"/>
        <v>7.1913183279742774E-09</v>
      </c>
      <c r="L217" s="6">
        <f t="shared" si="98"/>
        <v>5.124598070739552E-10</v>
      </c>
      <c r="M217" s="6">
        <v>0.1543</v>
      </c>
      <c r="N217" s="6">
        <f t="shared" si="99"/>
        <v>7.442122186495176E-09</v>
      </c>
      <c r="O217" s="6">
        <f t="shared" si="100"/>
        <v>7.632636655948539E-10</v>
      </c>
      <c r="P217" s="6">
        <v>0.1495</v>
      </c>
      <c r="Q217" s="6">
        <f t="shared" si="101"/>
        <v>7.210610932475884E-09</v>
      </c>
      <c r="R217" s="6">
        <f t="shared" si="102"/>
        <v>5.317524115755621E-10</v>
      </c>
      <c r="S217" s="6">
        <v>0.1518</v>
      </c>
      <c r="T217" s="6">
        <f t="shared" si="103"/>
        <v>7.3215434083601285E-09</v>
      </c>
      <c r="U217" s="6">
        <f t="shared" si="104"/>
        <v>6.426848874598063E-10</v>
      </c>
      <c r="V217" s="6">
        <v>0.1546</v>
      </c>
      <c r="W217" s="6">
        <f t="shared" si="105"/>
        <v>7.456591639871382E-09</v>
      </c>
      <c r="X217" s="6">
        <f t="shared" si="106"/>
        <v>7.777331189710595E-10</v>
      </c>
      <c r="Y217" s="6">
        <f t="shared" si="107"/>
        <v>1.7649792041539252</v>
      </c>
      <c r="AA217" s="6"/>
      <c r="AB217" s="6">
        <v>0.1386</v>
      </c>
      <c r="AC217" s="6">
        <f t="shared" si="87"/>
        <v>6.6848874598070745E-09</v>
      </c>
      <c r="AD217" s="6">
        <v>0.1352</v>
      </c>
      <c r="AE217" s="6">
        <f t="shared" si="88"/>
        <v>6.520900321543408E-09</v>
      </c>
      <c r="AF217" s="6">
        <v>0.1388</v>
      </c>
      <c r="AG217" s="6">
        <f t="shared" si="89"/>
        <v>6.694533762057878E-09</v>
      </c>
      <c r="AH217" s="6">
        <v>0.1413</v>
      </c>
      <c r="AI217" s="6">
        <f t="shared" si="90"/>
        <v>6.815112540192927E-09</v>
      </c>
      <c r="AJ217" s="6">
        <f t="shared" si="108"/>
        <v>6.678858520900322E-09</v>
      </c>
      <c r="AK217" s="6">
        <f t="shared" si="109"/>
        <v>1.2082771730459319E-10</v>
      </c>
      <c r="AL217" s="6"/>
      <c r="AM217" s="6"/>
      <c r="AN217" s="6"/>
      <c r="AO217" s="6"/>
      <c r="AP217" s="6"/>
    </row>
    <row r="218" spans="1:42" ht="12">
      <c r="A218" s="6">
        <v>0.1504</v>
      </c>
      <c r="B218" s="6">
        <f t="shared" si="91"/>
        <v>7.254019292604502E-09</v>
      </c>
      <c r="C218" s="6">
        <f t="shared" si="92"/>
        <v>5.920418006430863E-10</v>
      </c>
      <c r="D218" s="6">
        <v>0.1501</v>
      </c>
      <c r="E218" s="6">
        <f t="shared" si="93"/>
        <v>7.239549839228296E-09</v>
      </c>
      <c r="F218" s="6">
        <f t="shared" si="94"/>
        <v>5.775723472668807E-10</v>
      </c>
      <c r="G218" s="6">
        <v>0.1552</v>
      </c>
      <c r="H218" s="6">
        <f t="shared" si="95"/>
        <v>7.485530546623795E-09</v>
      </c>
      <c r="I218" s="6">
        <f t="shared" si="96"/>
        <v>8.23553054662379E-10</v>
      </c>
      <c r="J218" s="6">
        <v>0.1517</v>
      </c>
      <c r="K218" s="6">
        <f t="shared" si="97"/>
        <v>7.316720257234728E-09</v>
      </c>
      <c r="L218" s="6">
        <f t="shared" si="98"/>
        <v>6.547427652733124E-10</v>
      </c>
      <c r="M218" s="6">
        <v>0.1569</v>
      </c>
      <c r="N218" s="6">
        <f t="shared" si="99"/>
        <v>7.567524115755628E-09</v>
      </c>
      <c r="O218" s="6">
        <f t="shared" si="100"/>
        <v>9.05546623794212E-10</v>
      </c>
      <c r="P218" s="6">
        <v>0.1511</v>
      </c>
      <c r="Q218" s="6">
        <f t="shared" si="101"/>
        <v>7.287781350482317E-09</v>
      </c>
      <c r="R218" s="6">
        <f t="shared" si="102"/>
        <v>6.258038585209013E-10</v>
      </c>
      <c r="S218" s="6">
        <v>0.1538</v>
      </c>
      <c r="T218" s="6">
        <f t="shared" si="103"/>
        <v>7.418006430868167E-09</v>
      </c>
      <c r="U218" s="6">
        <f t="shared" si="104"/>
        <v>7.560289389067515E-10</v>
      </c>
      <c r="V218" s="6">
        <v>0.1568</v>
      </c>
      <c r="W218" s="6">
        <f t="shared" si="105"/>
        <v>7.562700964630225E-09</v>
      </c>
      <c r="X218" s="6">
        <f t="shared" si="106"/>
        <v>9.007234726688099E-10</v>
      </c>
      <c r="Y218" s="6">
        <f t="shared" si="107"/>
        <v>1.8307384219420593</v>
      </c>
      <c r="AA218" s="6"/>
      <c r="AB218" s="6">
        <v>0.1383</v>
      </c>
      <c r="AC218" s="6">
        <f t="shared" si="87"/>
        <v>6.670418006430869E-09</v>
      </c>
      <c r="AD218" s="6">
        <v>0.135</v>
      </c>
      <c r="AE218" s="6">
        <f t="shared" si="88"/>
        <v>6.511254019292605E-09</v>
      </c>
      <c r="AF218" s="6">
        <v>0.1383</v>
      </c>
      <c r="AG218" s="6">
        <f t="shared" si="89"/>
        <v>6.670418006430869E-09</v>
      </c>
      <c r="AH218" s="6">
        <v>0.1409</v>
      </c>
      <c r="AI218" s="6">
        <f t="shared" si="90"/>
        <v>6.795819935691318E-09</v>
      </c>
      <c r="AJ218" s="6">
        <f t="shared" si="108"/>
        <v>6.661977491961416E-09</v>
      </c>
      <c r="AK218" s="6">
        <f t="shared" si="109"/>
        <v>1.1658165882894632E-10</v>
      </c>
      <c r="AL218" s="6"/>
      <c r="AM218" s="6"/>
      <c r="AN218" s="6"/>
      <c r="AO218" s="6"/>
      <c r="AP218" s="6"/>
    </row>
    <row r="219" spans="1:42" ht="12">
      <c r="A219" s="6">
        <v>0.1517</v>
      </c>
      <c r="B219" s="6">
        <f t="shared" si="91"/>
        <v>7.316720257234728E-09</v>
      </c>
      <c r="C219" s="6">
        <f t="shared" si="92"/>
        <v>6.631832797427666E-10</v>
      </c>
      <c r="D219" s="6">
        <v>0.1508</v>
      </c>
      <c r="E219" s="6">
        <f t="shared" si="93"/>
        <v>7.273311897106109E-09</v>
      </c>
      <c r="F219" s="6">
        <f t="shared" si="94"/>
        <v>6.197749196141474E-10</v>
      </c>
      <c r="G219" s="6">
        <v>0.1567</v>
      </c>
      <c r="H219" s="6">
        <f t="shared" si="95"/>
        <v>7.557877813504823E-09</v>
      </c>
      <c r="I219" s="6">
        <f t="shared" si="96"/>
        <v>9.043408360128619E-10</v>
      </c>
      <c r="J219" s="6">
        <v>0.1545</v>
      </c>
      <c r="K219" s="6">
        <f t="shared" si="97"/>
        <v>7.451768488745981E-09</v>
      </c>
      <c r="L219" s="6">
        <f t="shared" si="98"/>
        <v>7.982315112540198E-10</v>
      </c>
      <c r="M219" s="6">
        <v>0.1584</v>
      </c>
      <c r="N219" s="6">
        <f t="shared" si="99"/>
        <v>7.639871382636658E-09</v>
      </c>
      <c r="O219" s="6">
        <f t="shared" si="100"/>
        <v>9.863344051446966E-10</v>
      </c>
      <c r="P219" s="6">
        <v>0.1534</v>
      </c>
      <c r="Q219" s="6">
        <f t="shared" si="101"/>
        <v>7.398713826366561E-09</v>
      </c>
      <c r="R219" s="6">
        <f t="shared" si="102"/>
        <v>7.451768488745996E-10</v>
      </c>
      <c r="S219" s="6">
        <v>0.1555</v>
      </c>
      <c r="T219" s="6">
        <f t="shared" si="103"/>
        <v>7.500000000000001E-09</v>
      </c>
      <c r="U219" s="6">
        <f t="shared" si="104"/>
        <v>8.464630225080395E-10</v>
      </c>
      <c r="V219" s="6">
        <v>0.1595</v>
      </c>
      <c r="W219" s="6">
        <f t="shared" si="105"/>
        <v>7.692926045016078E-09</v>
      </c>
      <c r="X219" s="6">
        <f t="shared" si="106"/>
        <v>1.0393890675241168E-09</v>
      </c>
      <c r="Y219" s="6">
        <f t="shared" si="107"/>
        <v>1.9841103272652025</v>
      </c>
      <c r="AA219" s="6"/>
      <c r="AB219" s="6">
        <v>0.1382</v>
      </c>
      <c r="AC219" s="6">
        <f t="shared" si="87"/>
        <v>6.665594855305466E-09</v>
      </c>
      <c r="AD219" s="6">
        <v>0.1347</v>
      </c>
      <c r="AE219" s="6">
        <f t="shared" si="88"/>
        <v>6.496784565916399E-09</v>
      </c>
      <c r="AF219" s="6">
        <v>0.1384</v>
      </c>
      <c r="AG219" s="6">
        <f t="shared" si="89"/>
        <v>6.67524115755627E-09</v>
      </c>
      <c r="AH219" s="6">
        <v>0.1405</v>
      </c>
      <c r="AI219" s="6">
        <f t="shared" si="90"/>
        <v>6.776527331189712E-09</v>
      </c>
      <c r="AJ219" s="6">
        <f t="shared" si="108"/>
        <v>6.6535369774919614E-09</v>
      </c>
      <c r="AK219" s="6">
        <f t="shared" si="109"/>
        <v>1.1592297656503072E-10</v>
      </c>
      <c r="AL219" s="6"/>
      <c r="AM219" s="6"/>
      <c r="AN219" s="6"/>
      <c r="AO219" s="6"/>
      <c r="AP219" s="6"/>
    </row>
    <row r="220" spans="1:42" ht="12">
      <c r="A220" s="6">
        <v>0.1529</v>
      </c>
      <c r="B220" s="6">
        <f t="shared" si="91"/>
        <v>7.3745980707395495E-09</v>
      </c>
      <c r="C220" s="6">
        <f t="shared" si="92"/>
        <v>7.174437299035361E-10</v>
      </c>
      <c r="D220" s="6">
        <v>0.1528</v>
      </c>
      <c r="E220" s="6">
        <f t="shared" si="93"/>
        <v>7.369774919614148E-09</v>
      </c>
      <c r="F220" s="6">
        <f t="shared" si="94"/>
        <v>7.126205787781348E-10</v>
      </c>
      <c r="G220" s="6">
        <v>0.159</v>
      </c>
      <c r="H220" s="6">
        <f t="shared" si="95"/>
        <v>7.66881028938907E-09</v>
      </c>
      <c r="I220" s="6">
        <f t="shared" si="96"/>
        <v>1.0116559485530557E-09</v>
      </c>
      <c r="J220" s="6">
        <v>0.1566</v>
      </c>
      <c r="K220" s="6">
        <f t="shared" si="97"/>
        <v>7.55305466237942E-09</v>
      </c>
      <c r="L220" s="6">
        <f t="shared" si="98"/>
        <v>8.959003215434061E-10</v>
      </c>
      <c r="M220" s="6">
        <v>0.1599</v>
      </c>
      <c r="N220" s="6">
        <f t="shared" si="99"/>
        <v>7.712218649517683E-09</v>
      </c>
      <c r="O220" s="6">
        <f t="shared" si="100"/>
        <v>1.05506430868167E-09</v>
      </c>
      <c r="P220" s="6">
        <v>0.1558</v>
      </c>
      <c r="Q220" s="6">
        <f t="shared" si="101"/>
        <v>7.514469453376206E-09</v>
      </c>
      <c r="R220" s="6">
        <f t="shared" si="102"/>
        <v>8.573151125401923E-10</v>
      </c>
      <c r="S220" s="6">
        <v>0.1578</v>
      </c>
      <c r="T220" s="6">
        <f t="shared" si="103"/>
        <v>7.610932475884245E-09</v>
      </c>
      <c r="U220" s="6">
        <f t="shared" si="104"/>
        <v>9.537781350482317E-10</v>
      </c>
      <c r="V220" s="6">
        <v>0.1616</v>
      </c>
      <c r="W220" s="6">
        <f t="shared" si="105"/>
        <v>7.794212218649516E-09</v>
      </c>
      <c r="X220" s="6">
        <f t="shared" si="106"/>
        <v>1.137057877813503E-09</v>
      </c>
      <c r="Y220" s="6">
        <f t="shared" si="107"/>
        <v>2.0169971785564718</v>
      </c>
      <c r="AA220" s="6"/>
      <c r="AB220" s="6">
        <v>0.1384</v>
      </c>
      <c r="AC220" s="6">
        <f t="shared" si="87"/>
        <v>6.67524115755627E-09</v>
      </c>
      <c r="AD220" s="6">
        <v>0.135</v>
      </c>
      <c r="AE220" s="6">
        <f t="shared" si="88"/>
        <v>6.511254019292605E-09</v>
      </c>
      <c r="AF220" s="6">
        <v>0.1384</v>
      </c>
      <c r="AG220" s="6">
        <f t="shared" si="89"/>
        <v>6.67524115755627E-09</v>
      </c>
      <c r="AH220" s="6">
        <v>0.1403</v>
      </c>
      <c r="AI220" s="6">
        <f t="shared" si="90"/>
        <v>6.7668810289389075E-09</v>
      </c>
      <c r="AJ220" s="6">
        <f t="shared" si="108"/>
        <v>6.6571543408360135E-09</v>
      </c>
      <c r="AK220" s="6">
        <f t="shared" si="109"/>
        <v>1.0642856099535789E-10</v>
      </c>
      <c r="AL220" s="6"/>
      <c r="AM220" s="6"/>
      <c r="AN220" s="6"/>
      <c r="AO220" s="6"/>
      <c r="AP220" s="6"/>
    </row>
    <row r="221" spans="1:42" ht="12">
      <c r="A221" s="6">
        <v>0.1543</v>
      </c>
      <c r="B221" s="6">
        <f t="shared" si="91"/>
        <v>7.442122186495176E-09</v>
      </c>
      <c r="C221" s="6">
        <f t="shared" si="92"/>
        <v>7.922025723472667E-10</v>
      </c>
      <c r="D221" s="6">
        <v>0.1555</v>
      </c>
      <c r="E221" s="6">
        <f t="shared" si="93"/>
        <v>7.500000000000001E-09</v>
      </c>
      <c r="F221" s="6">
        <f t="shared" si="94"/>
        <v>8.500803858520916E-10</v>
      </c>
      <c r="G221" s="6">
        <v>0.1614</v>
      </c>
      <c r="H221" s="6">
        <f t="shared" si="95"/>
        <v>7.784565916398712E-09</v>
      </c>
      <c r="I221" s="6">
        <f t="shared" si="96"/>
        <v>1.1346463022508028E-09</v>
      </c>
      <c r="J221" s="6">
        <v>0.1587</v>
      </c>
      <c r="K221" s="6">
        <f t="shared" si="97"/>
        <v>7.654340836012863E-09</v>
      </c>
      <c r="L221" s="6">
        <f t="shared" si="98"/>
        <v>1.0044212218649533E-09</v>
      </c>
      <c r="M221" s="6">
        <v>0.1625</v>
      </c>
      <c r="N221" s="6">
        <f t="shared" si="99"/>
        <v>7.837620578778136E-09</v>
      </c>
      <c r="O221" s="6">
        <f t="shared" si="100"/>
        <v>1.1877009646302263E-09</v>
      </c>
      <c r="P221" s="6">
        <v>0.1582</v>
      </c>
      <c r="Q221" s="6">
        <f t="shared" si="101"/>
        <v>7.630225080385852E-09</v>
      </c>
      <c r="R221" s="6">
        <f t="shared" si="102"/>
        <v>9.803054662379426E-10</v>
      </c>
      <c r="S221" s="6">
        <v>0.1596</v>
      </c>
      <c r="T221" s="6">
        <f t="shared" si="103"/>
        <v>7.69774919614148E-09</v>
      </c>
      <c r="U221" s="6">
        <f t="shared" si="104"/>
        <v>1.047829581993571E-09</v>
      </c>
      <c r="V221" s="6">
        <v>0.1642</v>
      </c>
      <c r="W221" s="6">
        <f t="shared" si="105"/>
        <v>7.919614147909969E-09</v>
      </c>
      <c r="X221" s="6">
        <f t="shared" si="106"/>
        <v>1.2696945337620593E-09</v>
      </c>
      <c r="Y221" s="6">
        <f t="shared" si="107"/>
        <v>2.1189844849195736</v>
      </c>
      <c r="AA221" s="6"/>
      <c r="AB221" s="6">
        <v>0.1381</v>
      </c>
      <c r="AC221" s="6">
        <f t="shared" si="87"/>
        <v>6.660771704180064E-09</v>
      </c>
      <c r="AD221" s="6">
        <v>0.1349</v>
      </c>
      <c r="AE221" s="6">
        <f t="shared" si="88"/>
        <v>6.506430868167202E-09</v>
      </c>
      <c r="AF221" s="6">
        <v>0.1382</v>
      </c>
      <c r="AG221" s="6">
        <f t="shared" si="89"/>
        <v>6.665594855305466E-09</v>
      </c>
      <c r="AH221" s="6">
        <v>0.1403</v>
      </c>
      <c r="AI221" s="6">
        <f t="shared" si="90"/>
        <v>6.7668810289389075E-09</v>
      </c>
      <c r="AJ221" s="6">
        <f t="shared" si="108"/>
        <v>6.6499196141479094E-09</v>
      </c>
      <c r="AK221" s="6">
        <f t="shared" si="109"/>
        <v>1.074437431348005E-10</v>
      </c>
      <c r="AL221" s="6"/>
      <c r="AM221" s="6"/>
      <c r="AN221" s="6"/>
      <c r="AO221" s="6"/>
      <c r="AP221" s="6"/>
    </row>
    <row r="222" spans="1:42" ht="12">
      <c r="A222" s="6">
        <v>0.156</v>
      </c>
      <c r="B222" s="6">
        <f t="shared" si="91"/>
        <v>7.524115755627008E-09</v>
      </c>
      <c r="C222" s="6">
        <f t="shared" si="92"/>
        <v>8.850482315112525E-10</v>
      </c>
      <c r="D222" s="6">
        <v>0.157</v>
      </c>
      <c r="E222" s="6">
        <f t="shared" si="93"/>
        <v>7.57234726688103E-09</v>
      </c>
      <c r="F222" s="6">
        <f t="shared" si="94"/>
        <v>9.332797427652739E-10</v>
      </c>
      <c r="G222" s="6">
        <v>0.1629</v>
      </c>
      <c r="H222" s="6">
        <f t="shared" si="95"/>
        <v>7.856913183279744E-09</v>
      </c>
      <c r="I222" s="6">
        <f t="shared" si="96"/>
        <v>1.2178456591639884E-09</v>
      </c>
      <c r="J222" s="6">
        <v>0.161</v>
      </c>
      <c r="K222" s="6">
        <f t="shared" si="97"/>
        <v>7.765273311897105E-09</v>
      </c>
      <c r="L222" s="6">
        <f t="shared" si="98"/>
        <v>1.1262057877813494E-09</v>
      </c>
      <c r="M222" s="6">
        <v>0.1649</v>
      </c>
      <c r="N222" s="6">
        <f t="shared" si="99"/>
        <v>7.953376205787782E-09</v>
      </c>
      <c r="O222" s="6">
        <f t="shared" si="100"/>
        <v>1.3143086816720262E-09</v>
      </c>
      <c r="P222" s="6">
        <v>0.1605</v>
      </c>
      <c r="Q222" s="6">
        <f t="shared" si="101"/>
        <v>7.741157556270096E-09</v>
      </c>
      <c r="R222" s="6">
        <f t="shared" si="102"/>
        <v>1.1020900321543404E-09</v>
      </c>
      <c r="S222" s="6">
        <v>0.1615</v>
      </c>
      <c r="T222" s="6">
        <f t="shared" si="103"/>
        <v>7.789389067524118E-09</v>
      </c>
      <c r="U222" s="6">
        <f t="shared" si="104"/>
        <v>1.1503215434083618E-09</v>
      </c>
      <c r="V222" s="6">
        <v>0.1655</v>
      </c>
      <c r="W222" s="6">
        <f t="shared" si="105"/>
        <v>7.982315112540192E-09</v>
      </c>
      <c r="X222" s="6">
        <f t="shared" si="106"/>
        <v>1.3432475884244357E-09</v>
      </c>
      <c r="Y222" s="6">
        <f t="shared" si="107"/>
        <v>2.1023429875254274</v>
      </c>
      <c r="AA222" s="6"/>
      <c r="AB222" s="6">
        <v>0.1377</v>
      </c>
      <c r="AC222" s="6">
        <f t="shared" si="87"/>
        <v>6.641479099678456E-09</v>
      </c>
      <c r="AD222" s="6">
        <v>0.1344</v>
      </c>
      <c r="AE222" s="6">
        <f t="shared" si="88"/>
        <v>6.482315112540193E-09</v>
      </c>
      <c r="AF222" s="6">
        <v>0.1382</v>
      </c>
      <c r="AG222" s="6">
        <f t="shared" si="89"/>
        <v>6.665594855305466E-09</v>
      </c>
      <c r="AH222" s="6">
        <v>0.1403</v>
      </c>
      <c r="AI222" s="6">
        <f t="shared" si="90"/>
        <v>6.7668810289389075E-09</v>
      </c>
      <c r="AJ222" s="6">
        <f t="shared" si="108"/>
        <v>6.639067524115756E-09</v>
      </c>
      <c r="AK222" s="6">
        <f t="shared" si="109"/>
        <v>1.1778104763594503E-10</v>
      </c>
      <c r="AL222" s="6"/>
      <c r="AM222" s="6"/>
      <c r="AN222" s="6"/>
      <c r="AO222" s="6"/>
      <c r="AP222" s="6"/>
    </row>
    <row r="223" spans="1:42" ht="12">
      <c r="A223" s="6">
        <v>0.1578</v>
      </c>
      <c r="B223" s="6">
        <f t="shared" si="91"/>
        <v>7.610932475884245E-09</v>
      </c>
      <c r="C223" s="6">
        <f t="shared" si="92"/>
        <v>9.766881028938906E-10</v>
      </c>
      <c r="D223" s="6">
        <v>0.1594</v>
      </c>
      <c r="E223" s="6">
        <f t="shared" si="93"/>
        <v>7.688102893890674E-09</v>
      </c>
      <c r="F223" s="6">
        <f t="shared" si="94"/>
        <v>1.0538585209003199E-09</v>
      </c>
      <c r="G223" s="6">
        <v>0.1654</v>
      </c>
      <c r="H223" s="6">
        <f t="shared" si="95"/>
        <v>7.977491961414791E-09</v>
      </c>
      <c r="I223" s="6">
        <f t="shared" si="96"/>
        <v>1.3432475884244365E-09</v>
      </c>
      <c r="J223" s="6">
        <v>0.1636</v>
      </c>
      <c r="K223" s="6">
        <f t="shared" si="97"/>
        <v>7.890675241157556E-09</v>
      </c>
      <c r="L223" s="6">
        <f t="shared" si="98"/>
        <v>1.2564308681672014E-09</v>
      </c>
      <c r="M223" s="6">
        <v>0.1669</v>
      </c>
      <c r="N223" s="6">
        <f t="shared" si="99"/>
        <v>8.049839228295818E-09</v>
      </c>
      <c r="O223" s="6">
        <f t="shared" si="100"/>
        <v>1.4155948553054636E-09</v>
      </c>
      <c r="P223" s="6">
        <v>0.1626</v>
      </c>
      <c r="Q223" s="6">
        <f t="shared" si="101"/>
        <v>7.842443729903538E-09</v>
      </c>
      <c r="R223" s="6">
        <f t="shared" si="102"/>
        <v>1.2081993569131833E-09</v>
      </c>
      <c r="S223" s="6">
        <v>0.1641</v>
      </c>
      <c r="T223" s="6">
        <f t="shared" si="103"/>
        <v>7.914790996784565E-09</v>
      </c>
      <c r="U223" s="6">
        <f t="shared" si="104"/>
        <v>1.2805466237942104E-09</v>
      </c>
      <c r="V223" s="6">
        <v>0.1681</v>
      </c>
      <c r="W223" s="6">
        <f t="shared" si="105"/>
        <v>8.107717041800642E-09</v>
      </c>
      <c r="X223" s="6">
        <f t="shared" si="106"/>
        <v>1.4734726688102876E-09</v>
      </c>
      <c r="Y223" s="6">
        <f t="shared" si="107"/>
        <v>2.154012298146839</v>
      </c>
      <c r="AA223" s="6"/>
      <c r="AB223" s="6">
        <v>0.1376</v>
      </c>
      <c r="AC223" s="6">
        <f t="shared" si="87"/>
        <v>6.636655948553056E-09</v>
      </c>
      <c r="AD223" s="6">
        <v>0.134</v>
      </c>
      <c r="AE223" s="6">
        <f t="shared" si="88"/>
        <v>6.463022508038586E-09</v>
      </c>
      <c r="AF223" s="6">
        <v>0.1381</v>
      </c>
      <c r="AG223" s="6">
        <f t="shared" si="89"/>
        <v>6.660771704180064E-09</v>
      </c>
      <c r="AH223" s="6">
        <v>0.1405</v>
      </c>
      <c r="AI223" s="6">
        <f t="shared" si="90"/>
        <v>6.776527331189712E-09</v>
      </c>
      <c r="AJ223" s="6">
        <f t="shared" si="108"/>
        <v>6.6342443729903546E-09</v>
      </c>
      <c r="AK223" s="6">
        <f t="shared" si="109"/>
        <v>1.2944867995755417E-10</v>
      </c>
      <c r="AL223" s="6"/>
      <c r="AM223" s="6"/>
      <c r="AN223" s="6"/>
      <c r="AO223" s="6"/>
      <c r="AP223" s="6"/>
    </row>
    <row r="224" spans="1:42" ht="12">
      <c r="A224" s="6">
        <v>0.1599</v>
      </c>
      <c r="B224" s="6">
        <f t="shared" si="91"/>
        <v>7.712218649517683E-09</v>
      </c>
      <c r="C224" s="6">
        <f t="shared" si="92"/>
        <v>1.0936495176848854E-09</v>
      </c>
      <c r="D224" s="6">
        <v>0.1616</v>
      </c>
      <c r="E224" s="6">
        <f t="shared" si="93"/>
        <v>7.794212218649516E-09</v>
      </c>
      <c r="F224" s="6">
        <f t="shared" si="94"/>
        <v>1.1756430868167185E-09</v>
      </c>
      <c r="G224" s="6">
        <v>0.1671</v>
      </c>
      <c r="H224" s="6">
        <f t="shared" si="95"/>
        <v>8.059485530546624E-09</v>
      </c>
      <c r="I224" s="6">
        <f t="shared" si="96"/>
        <v>1.440916398713826E-09</v>
      </c>
      <c r="J224" s="6">
        <v>0.1655</v>
      </c>
      <c r="K224" s="6">
        <f t="shared" si="97"/>
        <v>7.982315112540192E-09</v>
      </c>
      <c r="L224" s="6">
        <f t="shared" si="98"/>
        <v>1.3637459807073935E-09</v>
      </c>
      <c r="M224" s="6">
        <v>0.1689</v>
      </c>
      <c r="N224" s="6">
        <f t="shared" si="99"/>
        <v>8.146302250803858E-09</v>
      </c>
      <c r="O224" s="6">
        <f t="shared" si="100"/>
        <v>1.5277331189710596E-09</v>
      </c>
      <c r="P224" s="6">
        <v>0.1649</v>
      </c>
      <c r="Q224" s="6">
        <f t="shared" si="101"/>
        <v>7.953376205787782E-09</v>
      </c>
      <c r="R224" s="6">
        <f t="shared" si="102"/>
        <v>1.334807073954984E-09</v>
      </c>
      <c r="S224" s="6">
        <v>0.1652</v>
      </c>
      <c r="T224" s="6">
        <f t="shared" si="103"/>
        <v>7.967845659163988E-09</v>
      </c>
      <c r="U224" s="6">
        <f t="shared" si="104"/>
        <v>1.3492765273311904E-09</v>
      </c>
      <c r="V224" s="6">
        <v>0.1699</v>
      </c>
      <c r="W224" s="6">
        <f t="shared" si="105"/>
        <v>8.194533762057879E-09</v>
      </c>
      <c r="X224" s="6">
        <f t="shared" si="106"/>
        <v>1.575964630225081E-09</v>
      </c>
      <c r="Y224" s="6">
        <f t="shared" si="107"/>
        <v>2.048998383437477</v>
      </c>
      <c r="AA224" s="6"/>
      <c r="AB224" s="6">
        <v>0.1372</v>
      </c>
      <c r="AC224" s="6">
        <f t="shared" si="87"/>
        <v>6.617363344051447E-09</v>
      </c>
      <c r="AD224" s="6">
        <v>0.1338</v>
      </c>
      <c r="AE224" s="6">
        <f t="shared" si="88"/>
        <v>6.453376205787782E-09</v>
      </c>
      <c r="AF224" s="6">
        <v>0.1377</v>
      </c>
      <c r="AG224" s="6">
        <f t="shared" si="89"/>
        <v>6.641479099678456E-09</v>
      </c>
      <c r="AH224" s="6">
        <v>0.1402</v>
      </c>
      <c r="AI224" s="6">
        <f t="shared" si="90"/>
        <v>6.7620578778135046E-09</v>
      </c>
      <c r="AJ224" s="6">
        <f t="shared" si="108"/>
        <v>6.618569131832798E-09</v>
      </c>
      <c r="AK224" s="6">
        <f t="shared" si="109"/>
        <v>1.2702236494579194E-10</v>
      </c>
      <c r="AL224" s="6"/>
      <c r="AM224" s="6"/>
      <c r="AN224" s="6"/>
      <c r="AO224" s="6"/>
      <c r="AP224" s="6"/>
    </row>
    <row r="225" spans="1:42" ht="12">
      <c r="A225" s="6">
        <v>0.1618</v>
      </c>
      <c r="B225" s="6">
        <f t="shared" si="91"/>
        <v>7.803858520900322E-09</v>
      </c>
      <c r="C225" s="6">
        <f t="shared" si="92"/>
        <v>1.1961414790996796E-09</v>
      </c>
      <c r="D225" s="6">
        <v>0.1638</v>
      </c>
      <c r="E225" s="6">
        <f t="shared" si="93"/>
        <v>7.90032154340836E-09</v>
      </c>
      <c r="F225" s="6">
        <f t="shared" si="94"/>
        <v>1.2926045016077174E-09</v>
      </c>
      <c r="G225" s="6">
        <v>0.1692</v>
      </c>
      <c r="H225" s="6">
        <f t="shared" si="95"/>
        <v>8.160771704180064E-09</v>
      </c>
      <c r="I225" s="6">
        <f t="shared" si="96"/>
        <v>1.5530546623794212E-09</v>
      </c>
      <c r="J225" s="6">
        <v>0.1675</v>
      </c>
      <c r="K225" s="6">
        <f t="shared" si="97"/>
        <v>8.078778135048231E-09</v>
      </c>
      <c r="L225" s="6">
        <f t="shared" si="98"/>
        <v>1.4710610932475882E-09</v>
      </c>
      <c r="M225" s="6">
        <v>0.1707</v>
      </c>
      <c r="N225" s="6">
        <f t="shared" si="99"/>
        <v>8.233118971061093E-09</v>
      </c>
      <c r="O225" s="6">
        <f t="shared" si="100"/>
        <v>1.62540192926045E-09</v>
      </c>
      <c r="P225" s="6">
        <v>0.1669</v>
      </c>
      <c r="Q225" s="6">
        <f t="shared" si="101"/>
        <v>8.049839228295818E-09</v>
      </c>
      <c r="R225" s="6">
        <f t="shared" si="102"/>
        <v>1.4421221864951754E-09</v>
      </c>
      <c r="S225" s="6">
        <v>0.1675</v>
      </c>
      <c r="T225" s="6">
        <f t="shared" si="103"/>
        <v>8.078778135048231E-09</v>
      </c>
      <c r="U225" s="6">
        <f t="shared" si="104"/>
        <v>1.4710610932475882E-09</v>
      </c>
      <c r="V225" s="6">
        <v>0.1717</v>
      </c>
      <c r="W225" s="6">
        <f t="shared" si="105"/>
        <v>8.281350482315112E-09</v>
      </c>
      <c r="X225" s="6">
        <f t="shared" si="106"/>
        <v>1.6736334405144697E-09</v>
      </c>
      <c r="Y225" s="6">
        <f t="shared" si="107"/>
        <v>1.9840893118989449</v>
      </c>
      <c r="AA225" s="6"/>
      <c r="AB225" s="6">
        <v>0.1369</v>
      </c>
      <c r="AC225" s="6">
        <f t="shared" si="87"/>
        <v>6.602893890675241E-09</v>
      </c>
      <c r="AD225" s="6">
        <v>0.1334</v>
      </c>
      <c r="AE225" s="6">
        <f t="shared" si="88"/>
        <v>6.434083601286173E-09</v>
      </c>
      <c r="AF225" s="6">
        <v>0.1377</v>
      </c>
      <c r="AG225" s="6">
        <f t="shared" si="89"/>
        <v>6.641479099678456E-09</v>
      </c>
      <c r="AH225" s="6">
        <v>0.14</v>
      </c>
      <c r="AI225" s="6">
        <f t="shared" si="90"/>
        <v>6.752411575562701E-09</v>
      </c>
      <c r="AJ225" s="6">
        <f t="shared" si="108"/>
        <v>6.607717041800643E-09</v>
      </c>
      <c r="AK225" s="6">
        <f t="shared" si="109"/>
        <v>1.3196997020084473E-10</v>
      </c>
      <c r="AL225" s="6"/>
      <c r="AM225" s="6"/>
      <c r="AN225" s="6"/>
      <c r="AO225" s="6"/>
      <c r="AP225" s="6"/>
    </row>
    <row r="226" spans="1:42" ht="12">
      <c r="A226" s="6">
        <v>0.1639</v>
      </c>
      <c r="B226" s="6">
        <f t="shared" si="91"/>
        <v>7.90514469453376E-09</v>
      </c>
      <c r="C226" s="6">
        <f t="shared" si="92"/>
        <v>1.3058681672025712E-09</v>
      </c>
      <c r="D226" s="6">
        <v>0.1659</v>
      </c>
      <c r="E226" s="6">
        <f t="shared" si="93"/>
        <v>8.0016077170418E-09</v>
      </c>
      <c r="F226" s="6">
        <f t="shared" si="94"/>
        <v>1.4023311897106106E-09</v>
      </c>
      <c r="G226" s="6">
        <v>0.1715</v>
      </c>
      <c r="H226" s="6">
        <f t="shared" si="95"/>
        <v>8.27170418006431E-09</v>
      </c>
      <c r="I226" s="6">
        <f t="shared" si="96"/>
        <v>1.6724276527331204E-09</v>
      </c>
      <c r="J226" s="6">
        <v>0.1701</v>
      </c>
      <c r="K226" s="6">
        <f t="shared" si="97"/>
        <v>8.204180064308682E-09</v>
      </c>
      <c r="L226" s="6">
        <f t="shared" si="98"/>
        <v>1.6049035369774921E-09</v>
      </c>
      <c r="M226" s="6">
        <v>0.1738</v>
      </c>
      <c r="N226" s="6">
        <f t="shared" si="99"/>
        <v>8.382636655948554E-09</v>
      </c>
      <c r="O226" s="6">
        <f t="shared" si="100"/>
        <v>1.7833601286173646E-09</v>
      </c>
      <c r="P226" s="6">
        <v>0.1693</v>
      </c>
      <c r="Q226" s="6">
        <f t="shared" si="101"/>
        <v>8.165594855305466E-09</v>
      </c>
      <c r="R226" s="6">
        <f t="shared" si="102"/>
        <v>1.5663183279742767E-09</v>
      </c>
      <c r="S226" s="6">
        <v>0.1698</v>
      </c>
      <c r="T226" s="6">
        <f t="shared" si="103"/>
        <v>8.189710610932475E-09</v>
      </c>
      <c r="U226" s="6">
        <f t="shared" si="104"/>
        <v>1.5904340836012857E-09</v>
      </c>
      <c r="V226" s="6">
        <v>0.1741</v>
      </c>
      <c r="W226" s="6">
        <f t="shared" si="105"/>
        <v>8.39710610932476E-09</v>
      </c>
      <c r="X226" s="6">
        <f t="shared" si="106"/>
        <v>1.797829581993571E-09</v>
      </c>
      <c r="Y226" s="6">
        <f t="shared" si="107"/>
        <v>2.08502904467237</v>
      </c>
      <c r="AA226" s="6"/>
      <c r="AB226" s="6">
        <v>0.1368</v>
      </c>
      <c r="AC226" s="6">
        <f t="shared" si="87"/>
        <v>6.598070739549839E-09</v>
      </c>
      <c r="AD226" s="6">
        <v>0.1334</v>
      </c>
      <c r="AE226" s="6">
        <f t="shared" si="88"/>
        <v>6.434083601286173E-09</v>
      </c>
      <c r="AF226" s="6">
        <v>0.1373</v>
      </c>
      <c r="AG226" s="6">
        <f t="shared" si="89"/>
        <v>6.622186495176849E-09</v>
      </c>
      <c r="AH226" s="6">
        <v>0.1398</v>
      </c>
      <c r="AI226" s="6">
        <f t="shared" si="90"/>
        <v>6.742765273311898E-09</v>
      </c>
      <c r="AJ226" s="6">
        <f t="shared" si="108"/>
        <v>6.5992765273311895E-09</v>
      </c>
      <c r="AK226" s="6">
        <f t="shared" si="109"/>
        <v>1.2702236494585664E-10</v>
      </c>
      <c r="AL226" s="6"/>
      <c r="AM226" s="6"/>
      <c r="AN226" s="6"/>
      <c r="AO226" s="6"/>
      <c r="AP226" s="6"/>
    </row>
    <row r="227" spans="1:42" ht="12">
      <c r="A227" s="6">
        <v>0.166</v>
      </c>
      <c r="B227" s="6">
        <f t="shared" si="91"/>
        <v>8.006430868167204E-09</v>
      </c>
      <c r="C227" s="6">
        <f t="shared" si="92"/>
        <v>1.4071543408360136E-09</v>
      </c>
      <c r="D227" s="6">
        <v>0.1687</v>
      </c>
      <c r="E227" s="6">
        <f t="shared" si="93"/>
        <v>8.136655948553055E-09</v>
      </c>
      <c r="F227" s="6">
        <f t="shared" si="94"/>
        <v>1.5373794212218647E-09</v>
      </c>
      <c r="G227" s="6">
        <v>0.1735</v>
      </c>
      <c r="H227" s="6">
        <f t="shared" si="95"/>
        <v>8.368167202572346E-09</v>
      </c>
      <c r="I227" s="6">
        <f t="shared" si="96"/>
        <v>1.7688906752411557E-09</v>
      </c>
      <c r="J227" s="6">
        <v>0.173</v>
      </c>
      <c r="K227" s="6">
        <f t="shared" si="97"/>
        <v>8.344051446945339E-09</v>
      </c>
      <c r="L227" s="6">
        <f t="shared" si="98"/>
        <v>1.7447749196141483E-09</v>
      </c>
      <c r="M227" s="6">
        <v>0.1763</v>
      </c>
      <c r="N227" s="6">
        <f t="shared" si="99"/>
        <v>8.503215434083603E-09</v>
      </c>
      <c r="O227" s="6">
        <f t="shared" si="100"/>
        <v>1.9039389067524122E-09</v>
      </c>
      <c r="P227" s="6">
        <v>0.1719</v>
      </c>
      <c r="Q227" s="6">
        <f t="shared" si="101"/>
        <v>8.290996784565917E-09</v>
      </c>
      <c r="R227" s="6">
        <f t="shared" si="102"/>
        <v>1.6917202572347265E-09</v>
      </c>
      <c r="S227" s="6">
        <v>0.1721</v>
      </c>
      <c r="T227" s="6">
        <f t="shared" si="103"/>
        <v>8.30064308681672E-09</v>
      </c>
      <c r="U227" s="6">
        <f t="shared" si="104"/>
        <v>1.701366559485529E-09</v>
      </c>
      <c r="V227" s="6">
        <v>0.1767</v>
      </c>
      <c r="W227" s="6">
        <f t="shared" si="105"/>
        <v>8.52250803858521E-09</v>
      </c>
      <c r="X227" s="6">
        <f t="shared" si="106"/>
        <v>1.923231511254019E-09</v>
      </c>
      <c r="Y227" s="6">
        <f t="shared" si="107"/>
        <v>2.0829337307540974</v>
      </c>
      <c r="AA227" s="6"/>
      <c r="AB227" s="6">
        <v>0.1367</v>
      </c>
      <c r="AC227" s="6">
        <f t="shared" si="87"/>
        <v>6.593247588424436E-09</v>
      </c>
      <c r="AD227" s="6">
        <v>0.1332</v>
      </c>
      <c r="AE227" s="6">
        <f t="shared" si="88"/>
        <v>6.424437299035371E-09</v>
      </c>
      <c r="AF227" s="6">
        <v>0.1376</v>
      </c>
      <c r="AG227" s="6">
        <f t="shared" si="89"/>
        <v>6.636655948553056E-09</v>
      </c>
      <c r="AH227" s="6">
        <v>0.1398</v>
      </c>
      <c r="AI227" s="6">
        <f t="shared" si="90"/>
        <v>6.742765273311898E-09</v>
      </c>
      <c r="AJ227" s="6">
        <f t="shared" si="108"/>
        <v>6.59927652733119E-09</v>
      </c>
      <c r="AK227" s="6">
        <f t="shared" si="109"/>
        <v>1.3240259968422068E-10</v>
      </c>
      <c r="AL227" s="6"/>
      <c r="AM227" s="6"/>
      <c r="AN227" s="6"/>
      <c r="AO227" s="6"/>
      <c r="AP227" s="6"/>
    </row>
    <row r="228" spans="1:42" ht="12">
      <c r="A228" s="6">
        <v>0.1681</v>
      </c>
      <c r="B228" s="6">
        <f t="shared" si="91"/>
        <v>8.107717041800642E-09</v>
      </c>
      <c r="C228" s="6">
        <f t="shared" si="92"/>
        <v>1.513263665594854E-09</v>
      </c>
      <c r="D228" s="6">
        <v>0.1705</v>
      </c>
      <c r="E228" s="6">
        <f t="shared" si="93"/>
        <v>8.22347266881029E-09</v>
      </c>
      <c r="F228" s="6">
        <f t="shared" si="94"/>
        <v>1.629019292604502E-09</v>
      </c>
      <c r="G228" s="6">
        <v>0.1748</v>
      </c>
      <c r="H228" s="6">
        <f t="shared" si="95"/>
        <v>8.430868167202572E-09</v>
      </c>
      <c r="I228" s="6">
        <f t="shared" si="96"/>
        <v>1.836414790996784E-09</v>
      </c>
      <c r="J228" s="6">
        <v>0.1743</v>
      </c>
      <c r="K228" s="6">
        <f t="shared" si="97"/>
        <v>8.406752411575563E-09</v>
      </c>
      <c r="L228" s="6">
        <f t="shared" si="98"/>
        <v>1.812299035369775E-09</v>
      </c>
      <c r="M228" s="6">
        <v>0.1785</v>
      </c>
      <c r="N228" s="6">
        <f t="shared" si="99"/>
        <v>8.609324758842443E-09</v>
      </c>
      <c r="O228" s="6">
        <f t="shared" si="100"/>
        <v>2.0148713826366548E-09</v>
      </c>
      <c r="P228" s="6">
        <v>0.1742</v>
      </c>
      <c r="Q228" s="6">
        <f t="shared" si="101"/>
        <v>8.40192926045016E-09</v>
      </c>
      <c r="R228" s="6">
        <f t="shared" si="102"/>
        <v>1.8074758842443712E-09</v>
      </c>
      <c r="S228" s="6">
        <v>0.1738</v>
      </c>
      <c r="T228" s="6">
        <f t="shared" si="103"/>
        <v>8.382636655948554E-09</v>
      </c>
      <c r="U228" s="6">
        <f t="shared" si="104"/>
        <v>1.788183279742766E-09</v>
      </c>
      <c r="V228" s="6">
        <v>0.178</v>
      </c>
      <c r="W228" s="6">
        <f t="shared" si="105"/>
        <v>8.585209003215434E-09</v>
      </c>
      <c r="X228" s="6">
        <f t="shared" si="106"/>
        <v>1.9907556270096458E-09</v>
      </c>
      <c r="Y228" s="6">
        <f t="shared" si="107"/>
        <v>1.991939126064858</v>
      </c>
      <c r="AA228" s="6"/>
      <c r="AB228" s="6">
        <v>0.1366</v>
      </c>
      <c r="AC228" s="6">
        <f t="shared" si="87"/>
        <v>6.588424437299035E-09</v>
      </c>
      <c r="AD228" s="6">
        <v>0.1333</v>
      </c>
      <c r="AE228" s="6">
        <f t="shared" si="88"/>
        <v>6.429260450160772E-09</v>
      </c>
      <c r="AF228" s="6">
        <v>0.1374</v>
      </c>
      <c r="AG228" s="6">
        <f t="shared" si="89"/>
        <v>6.6270096463022505E-09</v>
      </c>
      <c r="AH228" s="6">
        <v>0.1396</v>
      </c>
      <c r="AI228" s="6">
        <f t="shared" si="90"/>
        <v>6.733118971061094E-09</v>
      </c>
      <c r="AJ228" s="6">
        <f t="shared" si="108"/>
        <v>6.594453376205788E-09</v>
      </c>
      <c r="AK228" s="6">
        <f t="shared" si="109"/>
        <v>1.2598030115698035E-10</v>
      </c>
      <c r="AL228" s="6"/>
      <c r="AM228" s="6"/>
      <c r="AN228" s="6"/>
      <c r="AO228" s="6"/>
      <c r="AP228" s="6"/>
    </row>
    <row r="229" spans="1:42" ht="12">
      <c r="A229" s="6">
        <v>0.1699</v>
      </c>
      <c r="B229" s="6">
        <f t="shared" si="91"/>
        <v>8.194533762057879E-09</v>
      </c>
      <c r="C229" s="6">
        <f t="shared" si="92"/>
        <v>1.6024919614147919E-09</v>
      </c>
      <c r="D229" s="6">
        <v>0.1727</v>
      </c>
      <c r="E229" s="6">
        <f t="shared" si="93"/>
        <v>8.329581993569132E-09</v>
      </c>
      <c r="F229" s="6">
        <f t="shared" si="94"/>
        <v>1.7375401929260451E-09</v>
      </c>
      <c r="G229" s="6">
        <v>0.1775</v>
      </c>
      <c r="H229" s="6">
        <f t="shared" si="95"/>
        <v>8.561093247588423E-09</v>
      </c>
      <c r="I229" s="6">
        <f t="shared" si="96"/>
        <v>1.969051446945336E-09</v>
      </c>
      <c r="J229" s="6">
        <v>0.1764</v>
      </c>
      <c r="K229" s="6">
        <f t="shared" si="97"/>
        <v>8.508038585209005E-09</v>
      </c>
      <c r="L229" s="6">
        <f t="shared" si="98"/>
        <v>1.9159967845659176E-09</v>
      </c>
      <c r="M229" s="6">
        <v>0.1808</v>
      </c>
      <c r="N229" s="6">
        <f t="shared" si="99"/>
        <v>8.720257234726687E-09</v>
      </c>
      <c r="O229" s="6">
        <f t="shared" si="100"/>
        <v>2.1282154340836E-09</v>
      </c>
      <c r="P229" s="6">
        <v>0.1761</v>
      </c>
      <c r="Q229" s="6">
        <f t="shared" si="101"/>
        <v>8.493569131832798E-09</v>
      </c>
      <c r="R229" s="6">
        <f t="shared" si="102"/>
        <v>1.901527331189711E-09</v>
      </c>
      <c r="S229" s="6">
        <v>0.1757</v>
      </c>
      <c r="T229" s="6">
        <f t="shared" si="103"/>
        <v>8.47427652733119E-09</v>
      </c>
      <c r="U229" s="6">
        <f t="shared" si="104"/>
        <v>1.8822347266881026E-09</v>
      </c>
      <c r="V229" s="6">
        <v>0.1808</v>
      </c>
      <c r="W229" s="6">
        <f t="shared" si="105"/>
        <v>8.720257234726687E-09</v>
      </c>
      <c r="X229" s="6">
        <f t="shared" si="106"/>
        <v>2.1282154340836E-09</v>
      </c>
      <c r="Y229" s="6">
        <f t="shared" si="107"/>
        <v>2.103912351297025</v>
      </c>
      <c r="AA229" s="6"/>
      <c r="AB229" s="6">
        <v>0.1366</v>
      </c>
      <c r="AC229" s="6">
        <f t="shared" si="87"/>
        <v>6.588424437299035E-09</v>
      </c>
      <c r="AD229" s="6">
        <v>0.1333</v>
      </c>
      <c r="AE229" s="6">
        <f t="shared" si="88"/>
        <v>6.429260450160772E-09</v>
      </c>
      <c r="AF229" s="6">
        <v>0.1372</v>
      </c>
      <c r="AG229" s="6">
        <f t="shared" si="89"/>
        <v>6.617363344051447E-09</v>
      </c>
      <c r="AH229" s="6">
        <v>0.1396</v>
      </c>
      <c r="AI229" s="6">
        <f t="shared" si="90"/>
        <v>6.733118971061094E-09</v>
      </c>
      <c r="AJ229" s="6">
        <f t="shared" si="108"/>
        <v>6.592041800643087E-09</v>
      </c>
      <c r="AK229" s="6">
        <f t="shared" si="109"/>
        <v>1.2523950648807938E-10</v>
      </c>
      <c r="AL229" s="6"/>
      <c r="AM229" s="6"/>
      <c r="AN229" s="6"/>
      <c r="AO229" s="6"/>
      <c r="AP229" s="6"/>
    </row>
    <row r="230" spans="1:42" ht="12">
      <c r="A230" s="6">
        <v>0.1725</v>
      </c>
      <c r="B230" s="6">
        <f t="shared" si="91"/>
        <v>8.31993569131833E-09</v>
      </c>
      <c r="C230" s="6">
        <f t="shared" si="92"/>
        <v>1.7327170418006438E-09</v>
      </c>
      <c r="D230" s="6">
        <v>0.1749</v>
      </c>
      <c r="E230" s="6">
        <f t="shared" si="93"/>
        <v>8.435691318327974E-09</v>
      </c>
      <c r="F230" s="6">
        <f t="shared" si="94"/>
        <v>1.8484726688102885E-09</v>
      </c>
      <c r="G230" s="6">
        <v>0.1796</v>
      </c>
      <c r="H230" s="6">
        <f t="shared" si="95"/>
        <v>8.662379421221865E-09</v>
      </c>
      <c r="I230" s="6">
        <f t="shared" si="96"/>
        <v>2.075160771704179E-09</v>
      </c>
      <c r="J230" s="6">
        <v>0.1786</v>
      </c>
      <c r="K230" s="6">
        <f t="shared" si="97"/>
        <v>8.614147909967847E-09</v>
      </c>
      <c r="L230" s="6">
        <f t="shared" si="98"/>
        <v>2.026929260450161E-09</v>
      </c>
      <c r="M230" s="6">
        <v>0.1817</v>
      </c>
      <c r="N230" s="6">
        <f t="shared" si="99"/>
        <v>8.763665594855306E-09</v>
      </c>
      <c r="O230" s="6">
        <f t="shared" si="100"/>
        <v>2.1764469453376206E-09</v>
      </c>
      <c r="P230" s="6">
        <v>0.1784</v>
      </c>
      <c r="Q230" s="6">
        <f t="shared" si="101"/>
        <v>8.604501607717042E-09</v>
      </c>
      <c r="R230" s="6">
        <f t="shared" si="102"/>
        <v>2.0172829581993567E-09</v>
      </c>
      <c r="S230" s="6">
        <v>0.1782</v>
      </c>
      <c r="T230" s="6">
        <f t="shared" si="103"/>
        <v>8.594855305466237E-09</v>
      </c>
      <c r="U230" s="6">
        <f t="shared" si="104"/>
        <v>2.0076366559485508E-09</v>
      </c>
      <c r="V230" s="6">
        <v>0.1829</v>
      </c>
      <c r="W230" s="6">
        <f t="shared" si="105"/>
        <v>8.821543408360129E-09</v>
      </c>
      <c r="X230" s="6">
        <f t="shared" si="106"/>
        <v>2.234324758842443E-09</v>
      </c>
      <c r="Y230" s="6">
        <f t="shared" si="107"/>
        <v>1.8919385524774635</v>
      </c>
      <c r="AA230" s="6"/>
      <c r="AB230" s="6">
        <v>0.1364</v>
      </c>
      <c r="AC230" s="6">
        <f t="shared" si="87"/>
        <v>6.578778135048232E-09</v>
      </c>
      <c r="AD230" s="6">
        <v>0.133</v>
      </c>
      <c r="AE230" s="6">
        <f t="shared" si="88"/>
        <v>6.414790996784567E-09</v>
      </c>
      <c r="AF230" s="6">
        <v>0.1373</v>
      </c>
      <c r="AG230" s="6">
        <f t="shared" si="89"/>
        <v>6.622186495176849E-09</v>
      </c>
      <c r="AH230" s="6">
        <v>0.1396</v>
      </c>
      <c r="AI230" s="6">
        <f t="shared" si="90"/>
        <v>6.733118971061094E-09</v>
      </c>
      <c r="AJ230" s="6">
        <f t="shared" si="108"/>
        <v>6.587218649517686E-09</v>
      </c>
      <c r="AK230" s="6">
        <f t="shared" si="109"/>
        <v>1.3205073743083413E-10</v>
      </c>
      <c r="AL230" s="6"/>
      <c r="AM230" s="6"/>
      <c r="AN230" s="6"/>
      <c r="AO230" s="6"/>
      <c r="AP230" s="6"/>
    </row>
    <row r="231" spans="1:42" ht="12">
      <c r="A231" s="6">
        <v>0.1752</v>
      </c>
      <c r="B231" s="6">
        <f t="shared" si="91"/>
        <v>8.45016077170418E-09</v>
      </c>
      <c r="C231" s="6">
        <f t="shared" si="92"/>
        <v>1.862942122186495E-09</v>
      </c>
      <c r="D231" s="6">
        <v>0.1769</v>
      </c>
      <c r="E231" s="6">
        <f t="shared" si="93"/>
        <v>8.532154340836014E-09</v>
      </c>
      <c r="F231" s="6">
        <f t="shared" si="94"/>
        <v>1.944935691318328E-09</v>
      </c>
      <c r="G231" s="6">
        <v>0.1817</v>
      </c>
      <c r="H231" s="6">
        <f t="shared" si="95"/>
        <v>8.763665594855306E-09</v>
      </c>
      <c r="I231" s="6">
        <f t="shared" si="96"/>
        <v>2.1764469453376206E-09</v>
      </c>
      <c r="J231" s="6">
        <v>0.1805</v>
      </c>
      <c r="K231" s="6">
        <f t="shared" si="97"/>
        <v>8.705787781350482E-09</v>
      </c>
      <c r="L231" s="6">
        <f t="shared" si="98"/>
        <v>2.1185691318327966E-09</v>
      </c>
      <c r="M231" s="6">
        <v>0.1849</v>
      </c>
      <c r="N231" s="6">
        <f t="shared" si="99"/>
        <v>8.918006430868168E-09</v>
      </c>
      <c r="O231" s="6">
        <f t="shared" si="100"/>
        <v>2.3307877813504824E-09</v>
      </c>
      <c r="P231" s="6">
        <v>0.1807</v>
      </c>
      <c r="Q231" s="6">
        <f t="shared" si="101"/>
        <v>8.715434083601287E-09</v>
      </c>
      <c r="R231" s="6">
        <f t="shared" si="102"/>
        <v>2.128215434083601E-09</v>
      </c>
      <c r="S231" s="6">
        <v>0.18</v>
      </c>
      <c r="T231" s="6">
        <f t="shared" si="103"/>
        <v>8.681672025723473E-09</v>
      </c>
      <c r="U231" s="6">
        <f t="shared" si="104"/>
        <v>2.0944533762057876E-09</v>
      </c>
      <c r="V231" s="6">
        <v>0.185</v>
      </c>
      <c r="W231" s="6">
        <f t="shared" si="105"/>
        <v>8.922829581993569E-09</v>
      </c>
      <c r="X231" s="6">
        <f t="shared" si="106"/>
        <v>2.335610932475883E-09</v>
      </c>
      <c r="Y231" s="6">
        <f t="shared" si="107"/>
        <v>1.8983374196328822</v>
      </c>
      <c r="AA231" s="6"/>
      <c r="AB231" s="6">
        <v>0.1365</v>
      </c>
      <c r="AC231" s="6">
        <f t="shared" si="87"/>
        <v>6.583601286173635E-09</v>
      </c>
      <c r="AD231" s="6">
        <v>0.1328</v>
      </c>
      <c r="AE231" s="6">
        <f t="shared" si="88"/>
        <v>6.405144694533762E-09</v>
      </c>
      <c r="AF231" s="6">
        <v>0.1371</v>
      </c>
      <c r="AG231" s="6">
        <f t="shared" si="89"/>
        <v>6.612540192926046E-09</v>
      </c>
      <c r="AH231" s="6">
        <v>0.1399</v>
      </c>
      <c r="AI231" s="6">
        <f t="shared" si="90"/>
        <v>6.747588424437299E-09</v>
      </c>
      <c r="AJ231" s="6">
        <f t="shared" si="108"/>
        <v>6.587218649517686E-09</v>
      </c>
      <c r="AK231" s="6">
        <f t="shared" si="109"/>
        <v>1.4085886041164316E-10</v>
      </c>
      <c r="AL231" s="6"/>
      <c r="AM231" s="6"/>
      <c r="AN231" s="6"/>
      <c r="AO231" s="6"/>
      <c r="AP231" s="6"/>
    </row>
    <row r="232" spans="1:42" ht="12">
      <c r="A232" s="6">
        <v>0.1782</v>
      </c>
      <c r="B232" s="6">
        <f t="shared" si="91"/>
        <v>8.594855305466237E-09</v>
      </c>
      <c r="C232" s="6">
        <f t="shared" si="92"/>
        <v>2.012459807073953E-09</v>
      </c>
      <c r="D232" s="6">
        <v>0.1792</v>
      </c>
      <c r="E232" s="6">
        <f t="shared" si="93"/>
        <v>8.643086816720258E-09</v>
      </c>
      <c r="F232" s="6">
        <f t="shared" si="94"/>
        <v>2.0606913183279743E-09</v>
      </c>
      <c r="G232" s="6">
        <v>0.1839</v>
      </c>
      <c r="H232" s="6">
        <f t="shared" si="95"/>
        <v>8.869774919614148E-09</v>
      </c>
      <c r="I232" s="6">
        <f t="shared" si="96"/>
        <v>2.2873794212218648E-09</v>
      </c>
      <c r="J232" s="6">
        <v>0.1828</v>
      </c>
      <c r="K232" s="6">
        <f t="shared" si="97"/>
        <v>8.816720257234727E-09</v>
      </c>
      <c r="L232" s="6">
        <f t="shared" si="98"/>
        <v>2.234324758842443E-09</v>
      </c>
      <c r="M232" s="6">
        <v>0.1867</v>
      </c>
      <c r="N232" s="6">
        <f t="shared" si="99"/>
        <v>9.004823151125402E-09</v>
      </c>
      <c r="O232" s="6">
        <f t="shared" si="100"/>
        <v>2.422427652733118E-09</v>
      </c>
      <c r="P232" s="6">
        <v>0.183</v>
      </c>
      <c r="Q232" s="6">
        <f t="shared" si="101"/>
        <v>8.826366559485531E-09</v>
      </c>
      <c r="R232" s="6">
        <f t="shared" si="102"/>
        <v>2.2439710610932472E-09</v>
      </c>
      <c r="S232" s="6">
        <v>0.1831</v>
      </c>
      <c r="T232" s="6">
        <f t="shared" si="103"/>
        <v>8.831189710610935E-09</v>
      </c>
      <c r="U232" s="6">
        <f t="shared" si="104"/>
        <v>2.248794212218651E-09</v>
      </c>
      <c r="V232" s="6">
        <v>0.1868</v>
      </c>
      <c r="W232" s="6">
        <f t="shared" si="105"/>
        <v>9.009646302250804E-09</v>
      </c>
      <c r="X232" s="6">
        <f t="shared" si="106"/>
        <v>2.42725080385852E-09</v>
      </c>
      <c r="Y232" s="6">
        <f t="shared" si="107"/>
        <v>1.684088764383814</v>
      </c>
      <c r="AA232" s="6"/>
      <c r="AB232" s="6">
        <v>0.1366</v>
      </c>
      <c r="AC232" s="6">
        <f t="shared" si="87"/>
        <v>6.588424437299035E-09</v>
      </c>
      <c r="AD232" s="6">
        <v>0.1329</v>
      </c>
      <c r="AE232" s="6">
        <f t="shared" si="88"/>
        <v>6.409967845659164E-09</v>
      </c>
      <c r="AF232" s="6">
        <v>0.1371</v>
      </c>
      <c r="AG232" s="6">
        <f t="shared" si="89"/>
        <v>6.612540192926046E-09</v>
      </c>
      <c r="AH232" s="6">
        <v>0.1393</v>
      </c>
      <c r="AI232" s="6">
        <f t="shared" si="90"/>
        <v>6.718649517684888E-09</v>
      </c>
      <c r="AJ232" s="6">
        <f t="shared" si="108"/>
        <v>6.582395498392284E-09</v>
      </c>
      <c r="AK232" s="6">
        <f t="shared" si="109"/>
        <v>1.2811648854760595E-10</v>
      </c>
      <c r="AL232" s="6"/>
      <c r="AM232" s="6"/>
      <c r="AN232" s="6"/>
      <c r="AO232" s="6"/>
      <c r="AP232" s="6"/>
    </row>
    <row r="233" spans="1:42" ht="12">
      <c r="A233" s="6">
        <v>0.1804</v>
      </c>
      <c r="B233" s="6">
        <f t="shared" si="91"/>
        <v>8.70096463022508E-09</v>
      </c>
      <c r="C233" s="6">
        <f t="shared" si="92"/>
        <v>2.1137459807073953E-09</v>
      </c>
      <c r="D233" s="6">
        <v>0.1811</v>
      </c>
      <c r="E233" s="6">
        <f t="shared" si="93"/>
        <v>8.734726688102895E-09</v>
      </c>
      <c r="F233" s="6">
        <f t="shared" si="94"/>
        <v>2.1475080385852103E-09</v>
      </c>
      <c r="G233" s="6">
        <v>0.1866</v>
      </c>
      <c r="H233" s="6">
        <f t="shared" si="95"/>
        <v>9E-09</v>
      </c>
      <c r="I233" s="6">
        <f t="shared" si="96"/>
        <v>2.4127813504823146E-09</v>
      </c>
      <c r="J233" s="6">
        <v>0.1847</v>
      </c>
      <c r="K233" s="6">
        <f t="shared" si="97"/>
        <v>8.908360128617364E-09</v>
      </c>
      <c r="L233" s="6">
        <f t="shared" si="98"/>
        <v>2.321141479099679E-09</v>
      </c>
      <c r="M233" s="6">
        <v>0.1886</v>
      </c>
      <c r="N233" s="6">
        <f t="shared" si="99"/>
        <v>9.096463022508037E-09</v>
      </c>
      <c r="O233" s="6">
        <f t="shared" si="100"/>
        <v>2.5092443729903524E-09</v>
      </c>
      <c r="P233" s="6">
        <v>0.1856</v>
      </c>
      <c r="Q233" s="6">
        <f t="shared" si="101"/>
        <v>8.951768488745981E-09</v>
      </c>
      <c r="R233" s="6">
        <f t="shared" si="102"/>
        <v>2.3645498392282965E-09</v>
      </c>
      <c r="S233" s="6">
        <v>0.1855</v>
      </c>
      <c r="T233" s="6">
        <f t="shared" si="103"/>
        <v>8.946945337620578E-09</v>
      </c>
      <c r="U233" s="6">
        <f t="shared" si="104"/>
        <v>2.3597266881028927E-09</v>
      </c>
      <c r="V233" s="6">
        <v>0.1893</v>
      </c>
      <c r="W233" s="6">
        <f t="shared" si="105"/>
        <v>9.130225080385852E-09</v>
      </c>
      <c r="X233" s="6">
        <f t="shared" si="106"/>
        <v>2.5430064308681673E-09</v>
      </c>
      <c r="Y233" s="6">
        <f t="shared" si="107"/>
        <v>1.7154745724156446</v>
      </c>
      <c r="AA233" s="6"/>
      <c r="AB233" s="6">
        <v>0.1366</v>
      </c>
      <c r="AC233" s="6">
        <f t="shared" si="87"/>
        <v>6.588424437299035E-09</v>
      </c>
      <c r="AD233" s="6">
        <v>0.1333</v>
      </c>
      <c r="AE233" s="6">
        <f t="shared" si="88"/>
        <v>6.429260450160772E-09</v>
      </c>
      <c r="AF233" s="6">
        <v>0.1372</v>
      </c>
      <c r="AG233" s="6">
        <f t="shared" si="89"/>
        <v>6.617363344051447E-09</v>
      </c>
      <c r="AH233" s="6">
        <v>0.1392</v>
      </c>
      <c r="AI233" s="6">
        <f t="shared" si="90"/>
        <v>6.713826366559486E-09</v>
      </c>
      <c r="AJ233" s="6">
        <f t="shared" si="108"/>
        <v>6.587218649517685E-09</v>
      </c>
      <c r="AK233" s="6">
        <f t="shared" si="109"/>
        <v>1.1816720257232385E-10</v>
      </c>
      <c r="AL233" s="6"/>
      <c r="AM233" s="6"/>
      <c r="AN233" s="6"/>
      <c r="AO233" s="6"/>
      <c r="AP233" s="6"/>
    </row>
    <row r="234" spans="1:42" ht="12">
      <c r="A234" s="6">
        <v>0.1825</v>
      </c>
      <c r="B234" s="6">
        <f t="shared" si="91"/>
        <v>8.802250803858522E-09</v>
      </c>
      <c r="C234" s="6">
        <f t="shared" si="92"/>
        <v>2.22106109324759E-09</v>
      </c>
      <c r="D234" s="6">
        <v>0.1838</v>
      </c>
      <c r="E234" s="6">
        <f t="shared" si="93"/>
        <v>8.864951768488746E-09</v>
      </c>
      <c r="F234" s="6">
        <f t="shared" si="94"/>
        <v>2.2837620578778144E-09</v>
      </c>
      <c r="G234" s="6">
        <v>0.189</v>
      </c>
      <c r="H234" s="6">
        <f t="shared" si="95"/>
        <v>9.115755627009646E-09</v>
      </c>
      <c r="I234" s="6">
        <f t="shared" si="96"/>
        <v>2.534565916398714E-09</v>
      </c>
      <c r="J234" s="6">
        <v>0.1869</v>
      </c>
      <c r="K234" s="6">
        <f t="shared" si="97"/>
        <v>9.014469453376206E-09</v>
      </c>
      <c r="L234" s="6">
        <f t="shared" si="98"/>
        <v>2.433279742765274E-09</v>
      </c>
      <c r="M234" s="6">
        <v>0.1906</v>
      </c>
      <c r="N234" s="6">
        <f t="shared" si="99"/>
        <v>9.192926045016078E-09</v>
      </c>
      <c r="O234" s="6">
        <f t="shared" si="100"/>
        <v>2.6117363344051465E-09</v>
      </c>
      <c r="P234" s="6">
        <v>0.1869</v>
      </c>
      <c r="Q234" s="6">
        <f t="shared" si="101"/>
        <v>9.014469453376206E-09</v>
      </c>
      <c r="R234" s="6">
        <f t="shared" si="102"/>
        <v>2.433279742765274E-09</v>
      </c>
      <c r="S234" s="6">
        <v>0.1875</v>
      </c>
      <c r="T234" s="6">
        <f t="shared" si="103"/>
        <v>9.043408360128617E-09</v>
      </c>
      <c r="U234" s="6">
        <f t="shared" si="104"/>
        <v>2.4622186495176852E-09</v>
      </c>
      <c r="V234" s="6">
        <v>0.1914</v>
      </c>
      <c r="W234" s="6">
        <f t="shared" si="105"/>
        <v>9.231511254019292E-09</v>
      </c>
      <c r="X234" s="6">
        <f t="shared" si="106"/>
        <v>2.6503215434083603E-09</v>
      </c>
      <c r="Y234" s="6">
        <f t="shared" si="107"/>
        <v>1.6420977614281975</v>
      </c>
      <c r="AA234" s="6"/>
      <c r="AB234" s="6">
        <v>0.1367</v>
      </c>
      <c r="AC234" s="6">
        <f t="shared" si="87"/>
        <v>6.593247588424436E-09</v>
      </c>
      <c r="AD234" s="6">
        <v>0.1327</v>
      </c>
      <c r="AE234" s="6">
        <f t="shared" si="88"/>
        <v>6.400321543408361E-09</v>
      </c>
      <c r="AF234" s="6">
        <v>0.1373</v>
      </c>
      <c r="AG234" s="6">
        <f t="shared" si="89"/>
        <v>6.622186495176849E-09</v>
      </c>
      <c r="AH234" s="6">
        <v>0.1391</v>
      </c>
      <c r="AI234" s="6">
        <f t="shared" si="90"/>
        <v>6.7090032154340835E-09</v>
      </c>
      <c r="AJ234" s="6">
        <f t="shared" si="108"/>
        <v>6.581189710610932E-09</v>
      </c>
      <c r="AK234" s="6">
        <f t="shared" si="109"/>
        <v>1.302250803858745E-10</v>
      </c>
      <c r="AL234" s="6"/>
      <c r="AM234" s="6"/>
      <c r="AN234" s="6"/>
      <c r="AO234" s="6"/>
      <c r="AP234" s="6"/>
    </row>
    <row r="235" spans="1:42" ht="12">
      <c r="A235" s="6">
        <v>0.1844</v>
      </c>
      <c r="B235" s="6">
        <f t="shared" si="91"/>
        <v>8.893890675241157E-09</v>
      </c>
      <c r="C235" s="6">
        <f t="shared" si="92"/>
        <v>2.316318327974276E-09</v>
      </c>
      <c r="D235" s="6">
        <v>0.1856</v>
      </c>
      <c r="E235" s="6">
        <f t="shared" si="93"/>
        <v>8.951768488745981E-09</v>
      </c>
      <c r="F235" s="6">
        <f t="shared" si="94"/>
        <v>2.3741961414791E-09</v>
      </c>
      <c r="G235" s="6">
        <v>0.1912</v>
      </c>
      <c r="H235" s="6">
        <f t="shared" si="95"/>
        <v>9.22186495176849E-09</v>
      </c>
      <c r="I235" s="6">
        <f t="shared" si="96"/>
        <v>2.644292604501608E-09</v>
      </c>
      <c r="J235" s="6">
        <v>0.1886</v>
      </c>
      <c r="K235" s="6">
        <f t="shared" si="97"/>
        <v>9.096463022508037E-09</v>
      </c>
      <c r="L235" s="6">
        <f t="shared" si="98"/>
        <v>2.518890675241156E-09</v>
      </c>
      <c r="M235" s="6">
        <v>0.1927</v>
      </c>
      <c r="N235" s="6">
        <f t="shared" si="99"/>
        <v>9.294212218649518E-09</v>
      </c>
      <c r="O235" s="6">
        <f t="shared" si="100"/>
        <v>2.716639871382637E-09</v>
      </c>
      <c r="P235" s="6">
        <v>0.1896</v>
      </c>
      <c r="Q235" s="6">
        <f t="shared" si="101"/>
        <v>9.144694533762057E-09</v>
      </c>
      <c r="R235" s="6">
        <f t="shared" si="102"/>
        <v>2.5671221864951755E-09</v>
      </c>
      <c r="S235" s="6">
        <v>0.1896</v>
      </c>
      <c r="T235" s="6">
        <f t="shared" si="103"/>
        <v>9.144694533762057E-09</v>
      </c>
      <c r="U235" s="6">
        <f t="shared" si="104"/>
        <v>2.5671221864951755E-09</v>
      </c>
      <c r="V235" s="6">
        <v>0.1926</v>
      </c>
      <c r="W235" s="6">
        <f t="shared" si="105"/>
        <v>9.289389067524116E-09</v>
      </c>
      <c r="X235" s="6">
        <f t="shared" si="106"/>
        <v>2.7118167202572347E-09</v>
      </c>
      <c r="Y235" s="6">
        <f t="shared" si="107"/>
        <v>1.6027614842635398</v>
      </c>
      <c r="AA235" s="6"/>
      <c r="AB235" s="6">
        <v>0.1364</v>
      </c>
      <c r="AC235" s="6">
        <f t="shared" si="87"/>
        <v>6.578778135048232E-09</v>
      </c>
      <c r="AD235" s="6">
        <v>0.133</v>
      </c>
      <c r="AE235" s="6">
        <f t="shared" si="88"/>
        <v>6.414790996784567E-09</v>
      </c>
      <c r="AF235" s="6">
        <v>0.1373</v>
      </c>
      <c r="AG235" s="6">
        <f t="shared" si="89"/>
        <v>6.622186495176849E-09</v>
      </c>
      <c r="AH235" s="6">
        <v>0.1388</v>
      </c>
      <c r="AI235" s="6">
        <f t="shared" si="90"/>
        <v>6.694533762057878E-09</v>
      </c>
      <c r="AJ235" s="6">
        <f t="shared" si="108"/>
        <v>6.5775723472668815E-09</v>
      </c>
      <c r="AK235" s="6">
        <f t="shared" si="109"/>
        <v>1.1856027543359426E-10</v>
      </c>
      <c r="AL235" s="6"/>
      <c r="AM235" s="6"/>
      <c r="AN235" s="6"/>
      <c r="AO235" s="6"/>
      <c r="AP235" s="6"/>
    </row>
    <row r="236" spans="1:42" ht="12">
      <c r="A236" s="6">
        <v>0.1867</v>
      </c>
      <c r="B236" s="6">
        <f t="shared" si="91"/>
        <v>9.004823151125402E-09</v>
      </c>
      <c r="C236" s="6">
        <f t="shared" si="92"/>
        <v>2.4332797427652724E-09</v>
      </c>
      <c r="D236" s="6">
        <v>0.1877</v>
      </c>
      <c r="E236" s="6">
        <f t="shared" si="93"/>
        <v>9.053054662379421E-09</v>
      </c>
      <c r="F236" s="6">
        <f t="shared" si="94"/>
        <v>2.481511254019292E-09</v>
      </c>
      <c r="G236" s="6">
        <v>0.1931</v>
      </c>
      <c r="H236" s="6">
        <f t="shared" si="95"/>
        <v>9.313504823151125E-09</v>
      </c>
      <c r="I236" s="6">
        <f t="shared" si="96"/>
        <v>2.741961414790996E-09</v>
      </c>
      <c r="J236" s="6">
        <v>0.1907</v>
      </c>
      <c r="K236" s="6">
        <f t="shared" si="97"/>
        <v>9.197749196141479E-09</v>
      </c>
      <c r="L236" s="6">
        <f t="shared" si="98"/>
        <v>2.6262057877813496E-09</v>
      </c>
      <c r="M236" s="6">
        <v>0.1944</v>
      </c>
      <c r="N236" s="6">
        <f t="shared" si="99"/>
        <v>9.37620578778135E-09</v>
      </c>
      <c r="O236" s="6">
        <f t="shared" si="100"/>
        <v>2.8046623794212204E-09</v>
      </c>
      <c r="P236" s="6">
        <v>0.1924</v>
      </c>
      <c r="Q236" s="6">
        <f t="shared" si="101"/>
        <v>9.27974276527331E-09</v>
      </c>
      <c r="R236" s="6">
        <f t="shared" si="102"/>
        <v>2.708199356913181E-09</v>
      </c>
      <c r="S236" s="6">
        <v>0.1918</v>
      </c>
      <c r="T236" s="6">
        <f t="shared" si="103"/>
        <v>9.250803858520902E-09</v>
      </c>
      <c r="U236" s="6">
        <f t="shared" si="104"/>
        <v>2.679260450160773E-09</v>
      </c>
      <c r="V236" s="6">
        <v>0.1954</v>
      </c>
      <c r="W236" s="6">
        <f t="shared" si="105"/>
        <v>9.42443729903537E-09</v>
      </c>
      <c r="X236" s="6">
        <f t="shared" si="106"/>
        <v>2.85289389067524E-09</v>
      </c>
      <c r="Y236" s="6">
        <f t="shared" si="107"/>
        <v>1.5934287683498347</v>
      </c>
      <c r="AA236" s="6"/>
      <c r="AB236" s="6">
        <v>0.1365</v>
      </c>
      <c r="AC236" s="6">
        <f t="shared" si="87"/>
        <v>6.583601286173635E-09</v>
      </c>
      <c r="AD236" s="6">
        <v>0.1326</v>
      </c>
      <c r="AE236" s="6">
        <f t="shared" si="88"/>
        <v>6.395498392282959E-09</v>
      </c>
      <c r="AF236" s="6">
        <v>0.137</v>
      </c>
      <c r="AG236" s="6">
        <f t="shared" si="89"/>
        <v>6.607717041800644E-09</v>
      </c>
      <c r="AH236" s="6">
        <v>0.1389</v>
      </c>
      <c r="AI236" s="6">
        <f t="shared" si="90"/>
        <v>6.699356913183279E-09</v>
      </c>
      <c r="AJ236" s="6">
        <f t="shared" si="108"/>
        <v>6.571543408360129E-09</v>
      </c>
      <c r="AK236" s="6">
        <f t="shared" si="109"/>
        <v>1.2751740256976788E-10</v>
      </c>
      <c r="AL236" s="6"/>
      <c r="AM236" s="6"/>
      <c r="AN236" s="6"/>
      <c r="AO236" s="6"/>
      <c r="AP236" s="6"/>
    </row>
    <row r="237" spans="1:42" ht="12">
      <c r="A237" s="6">
        <v>0.1883</v>
      </c>
      <c r="B237" s="6">
        <f t="shared" si="91"/>
        <v>9.081993569131833E-09</v>
      </c>
      <c r="C237" s="6">
        <f t="shared" si="92"/>
        <v>2.5116559485530543E-09</v>
      </c>
      <c r="D237" s="6">
        <v>0.1904</v>
      </c>
      <c r="E237" s="6">
        <f t="shared" si="93"/>
        <v>9.183279742765276E-09</v>
      </c>
      <c r="F237" s="6">
        <f t="shared" si="94"/>
        <v>2.6129421221864975E-09</v>
      </c>
      <c r="G237" s="6">
        <v>0.1955</v>
      </c>
      <c r="H237" s="6">
        <f t="shared" si="95"/>
        <v>9.429260450160772E-09</v>
      </c>
      <c r="I237" s="6">
        <f t="shared" si="96"/>
        <v>2.8589228295819933E-09</v>
      </c>
      <c r="J237" s="6">
        <v>0.1928</v>
      </c>
      <c r="K237" s="6">
        <f t="shared" si="97"/>
        <v>9.299035369774919E-09</v>
      </c>
      <c r="L237" s="6">
        <f t="shared" si="98"/>
        <v>2.7286977491961405E-09</v>
      </c>
      <c r="M237" s="6">
        <v>0.1966</v>
      </c>
      <c r="N237" s="6">
        <f t="shared" si="99"/>
        <v>9.482315112540192E-09</v>
      </c>
      <c r="O237" s="6">
        <f t="shared" si="100"/>
        <v>2.9119774919614135E-09</v>
      </c>
      <c r="P237" s="6">
        <v>0.194</v>
      </c>
      <c r="Q237" s="6">
        <f t="shared" si="101"/>
        <v>9.356913183279743E-09</v>
      </c>
      <c r="R237" s="6">
        <f t="shared" si="102"/>
        <v>2.7865755627009645E-09</v>
      </c>
      <c r="S237" s="6">
        <v>0.1943</v>
      </c>
      <c r="T237" s="6">
        <f t="shared" si="103"/>
        <v>9.37138263665595E-09</v>
      </c>
      <c r="U237" s="6">
        <f t="shared" si="104"/>
        <v>2.801045016077171E-09</v>
      </c>
      <c r="V237" s="6">
        <v>0.1971</v>
      </c>
      <c r="W237" s="6">
        <f t="shared" si="105"/>
        <v>9.506430868167202E-09</v>
      </c>
      <c r="X237" s="6">
        <f t="shared" si="106"/>
        <v>2.936093247588424E-09</v>
      </c>
      <c r="Y237" s="6">
        <f t="shared" si="107"/>
        <v>1.5674194248630697</v>
      </c>
      <c r="AA237" s="6"/>
      <c r="AB237" s="6">
        <v>0.1363</v>
      </c>
      <c r="AC237" s="6">
        <f t="shared" si="87"/>
        <v>6.57395498392283E-09</v>
      </c>
      <c r="AD237" s="6">
        <v>0.1324</v>
      </c>
      <c r="AE237" s="6">
        <f t="shared" si="88"/>
        <v>6.385852090032154E-09</v>
      </c>
      <c r="AF237" s="6">
        <v>0.1373</v>
      </c>
      <c r="AG237" s="6">
        <f t="shared" si="89"/>
        <v>6.622186495176849E-09</v>
      </c>
      <c r="AH237" s="6">
        <v>0.1389</v>
      </c>
      <c r="AI237" s="6">
        <f t="shared" si="90"/>
        <v>6.699356913183279E-09</v>
      </c>
      <c r="AJ237" s="6">
        <f t="shared" si="108"/>
        <v>6.570337620578778E-09</v>
      </c>
      <c r="AK237" s="6">
        <f t="shared" si="109"/>
        <v>1.3339450258522081E-10</v>
      </c>
      <c r="AL237" s="6"/>
      <c r="AM237" s="6"/>
      <c r="AN237" s="6"/>
      <c r="AO237" s="6"/>
      <c r="AP237" s="6"/>
    </row>
    <row r="238" spans="1:42" ht="12">
      <c r="A238" s="6">
        <v>0.1906</v>
      </c>
      <c r="B238" s="6">
        <f t="shared" si="91"/>
        <v>9.192926045016078E-09</v>
      </c>
      <c r="C238" s="6">
        <f t="shared" si="92"/>
        <v>2.620176848874599E-09</v>
      </c>
      <c r="D238" s="6">
        <v>0.193</v>
      </c>
      <c r="E238" s="6">
        <f t="shared" si="93"/>
        <v>9.308681672025723E-09</v>
      </c>
      <c r="F238" s="6">
        <f t="shared" si="94"/>
        <v>2.7359324758842437E-09</v>
      </c>
      <c r="G238" s="6">
        <v>0.1973</v>
      </c>
      <c r="H238" s="6">
        <f t="shared" si="95"/>
        <v>9.516077170418007E-09</v>
      </c>
      <c r="I238" s="6">
        <f t="shared" si="96"/>
        <v>2.9433279742765273E-09</v>
      </c>
      <c r="J238" s="6">
        <v>0.1942</v>
      </c>
      <c r="K238" s="6">
        <f t="shared" si="97"/>
        <v>9.366559485530547E-09</v>
      </c>
      <c r="L238" s="6">
        <f t="shared" si="98"/>
        <v>2.7938102893890677E-09</v>
      </c>
      <c r="M238" s="6">
        <v>0.1985</v>
      </c>
      <c r="N238" s="6">
        <f t="shared" si="99"/>
        <v>9.57395498392283E-09</v>
      </c>
      <c r="O238" s="6">
        <f t="shared" si="100"/>
        <v>3.0012057877813513E-09</v>
      </c>
      <c r="P238" s="6">
        <v>0.1961</v>
      </c>
      <c r="Q238" s="6">
        <f t="shared" si="101"/>
        <v>9.458199356913183E-09</v>
      </c>
      <c r="R238" s="6">
        <f t="shared" si="102"/>
        <v>2.8854501607717034E-09</v>
      </c>
      <c r="S238" s="6">
        <v>0.196</v>
      </c>
      <c r="T238" s="6">
        <f t="shared" si="103"/>
        <v>9.453376205787784E-09</v>
      </c>
      <c r="U238" s="6">
        <f t="shared" si="104"/>
        <v>2.8806270096463045E-09</v>
      </c>
      <c r="V238" s="6">
        <v>0.199</v>
      </c>
      <c r="W238" s="6">
        <f t="shared" si="105"/>
        <v>9.59807073954984E-09</v>
      </c>
      <c r="X238" s="6">
        <f t="shared" si="106"/>
        <v>3.0253215434083604E-09</v>
      </c>
      <c r="Y238" s="6">
        <f t="shared" si="107"/>
        <v>1.4588292081608674</v>
      </c>
      <c r="AA238" s="6"/>
      <c r="AB238" s="6">
        <v>0.1364</v>
      </c>
      <c r="AC238" s="6">
        <f t="shared" si="87"/>
        <v>6.578778135048232E-09</v>
      </c>
      <c r="AD238" s="6">
        <v>0.1325</v>
      </c>
      <c r="AE238" s="6">
        <f t="shared" si="88"/>
        <v>6.3906752411575565E-09</v>
      </c>
      <c r="AF238" s="6">
        <v>0.137</v>
      </c>
      <c r="AG238" s="6">
        <f t="shared" si="89"/>
        <v>6.607717041800644E-09</v>
      </c>
      <c r="AH238" s="6">
        <v>0.1392</v>
      </c>
      <c r="AI238" s="6">
        <f t="shared" si="90"/>
        <v>6.713826366559486E-09</v>
      </c>
      <c r="AJ238" s="6">
        <f t="shared" si="108"/>
        <v>6.572749196141479E-09</v>
      </c>
      <c r="AK238" s="6">
        <f t="shared" si="109"/>
        <v>1.3455208586394165E-10</v>
      </c>
      <c r="AL238" s="6"/>
      <c r="AM238" s="6"/>
      <c r="AN238" s="6"/>
      <c r="AO238" s="6"/>
      <c r="AP238" s="6"/>
    </row>
    <row r="239" spans="1:42" ht="12">
      <c r="A239" s="6">
        <v>0.1915</v>
      </c>
      <c r="B239" s="6">
        <f t="shared" si="91"/>
        <v>9.236334405144696E-09</v>
      </c>
      <c r="C239" s="6">
        <f t="shared" si="92"/>
        <v>2.6623794212218657E-09</v>
      </c>
      <c r="D239" s="6">
        <v>0.1944</v>
      </c>
      <c r="E239" s="6">
        <f t="shared" si="93"/>
        <v>9.37620578778135E-09</v>
      </c>
      <c r="F239" s="6">
        <f t="shared" si="94"/>
        <v>2.8022508038585194E-09</v>
      </c>
      <c r="G239" s="6">
        <v>0.1992</v>
      </c>
      <c r="H239" s="6">
        <f t="shared" si="95"/>
        <v>9.607717041800642E-09</v>
      </c>
      <c r="I239" s="6">
        <f t="shared" si="96"/>
        <v>3.033762057877812E-09</v>
      </c>
      <c r="J239" s="6">
        <v>0.1959</v>
      </c>
      <c r="K239" s="6">
        <f t="shared" si="97"/>
        <v>9.448553054662378E-09</v>
      </c>
      <c r="L239" s="6">
        <f t="shared" si="98"/>
        <v>2.874598070739548E-09</v>
      </c>
      <c r="M239" s="6">
        <v>0.2009</v>
      </c>
      <c r="N239" s="6">
        <f t="shared" si="99"/>
        <v>9.689710610932475E-09</v>
      </c>
      <c r="O239" s="6">
        <f t="shared" si="100"/>
        <v>3.115755627009645E-09</v>
      </c>
      <c r="P239" s="6">
        <v>0.198</v>
      </c>
      <c r="Q239" s="6">
        <f t="shared" si="101"/>
        <v>9.54983922829582E-09</v>
      </c>
      <c r="R239" s="6">
        <f t="shared" si="102"/>
        <v>2.9758842443729897E-09</v>
      </c>
      <c r="S239" s="6">
        <v>0.1977</v>
      </c>
      <c r="T239" s="6">
        <f t="shared" si="103"/>
        <v>9.535369774919614E-09</v>
      </c>
      <c r="U239" s="6">
        <f t="shared" si="104"/>
        <v>2.9614147909967833E-09</v>
      </c>
      <c r="V239" s="6">
        <v>0.2001</v>
      </c>
      <c r="W239" s="6">
        <f t="shared" si="105"/>
        <v>9.65112540192926E-09</v>
      </c>
      <c r="X239" s="6">
        <f t="shared" si="106"/>
        <v>3.0771704180064296E-09</v>
      </c>
      <c r="Y239" s="6">
        <f t="shared" si="107"/>
        <v>1.5920936928018832</v>
      </c>
      <c r="AA239" s="6"/>
      <c r="AB239" s="6">
        <v>0.1365</v>
      </c>
      <c r="AC239" s="6">
        <f t="shared" si="87"/>
        <v>6.583601286173635E-09</v>
      </c>
      <c r="AD239" s="6">
        <v>0.1325</v>
      </c>
      <c r="AE239" s="6">
        <f t="shared" si="88"/>
        <v>6.3906752411575565E-09</v>
      </c>
      <c r="AF239" s="6">
        <v>0.137</v>
      </c>
      <c r="AG239" s="6">
        <f t="shared" si="89"/>
        <v>6.607717041800644E-09</v>
      </c>
      <c r="AH239" s="6">
        <v>0.1392</v>
      </c>
      <c r="AI239" s="6">
        <f t="shared" si="90"/>
        <v>6.713826366559486E-09</v>
      </c>
      <c r="AJ239" s="6">
        <f t="shared" si="108"/>
        <v>6.57395498392283E-09</v>
      </c>
      <c r="AK239" s="6">
        <f t="shared" si="109"/>
        <v>1.3464570235501249E-10</v>
      </c>
      <c r="AL239" s="6"/>
      <c r="AM239" s="6"/>
      <c r="AN239" s="6"/>
      <c r="AO239" s="6"/>
      <c r="AP239" s="6"/>
    </row>
    <row r="240" spans="1:42" ht="12">
      <c r="A240" s="6">
        <v>0.1938</v>
      </c>
      <c r="B240" s="6">
        <f t="shared" si="91"/>
        <v>9.347266881028939E-09</v>
      </c>
      <c r="C240" s="6">
        <f t="shared" si="92"/>
        <v>2.774517684887459E-09</v>
      </c>
      <c r="D240" s="6">
        <v>0.1967</v>
      </c>
      <c r="E240" s="6">
        <f t="shared" si="93"/>
        <v>9.487138263665596E-09</v>
      </c>
      <c r="F240" s="6">
        <f t="shared" si="94"/>
        <v>2.914389067524116E-09</v>
      </c>
      <c r="G240" s="6">
        <v>0.2015</v>
      </c>
      <c r="H240" s="6">
        <f t="shared" si="95"/>
        <v>9.718649517684888E-09</v>
      </c>
      <c r="I240" s="6">
        <f t="shared" si="96"/>
        <v>3.145900321543409E-09</v>
      </c>
      <c r="J240" s="6">
        <v>0.1978</v>
      </c>
      <c r="K240" s="6">
        <f t="shared" si="97"/>
        <v>9.540192926045016E-09</v>
      </c>
      <c r="L240" s="6">
        <f t="shared" si="98"/>
        <v>2.9674437299035364E-09</v>
      </c>
      <c r="M240" s="6">
        <v>0.2024</v>
      </c>
      <c r="N240" s="6">
        <f t="shared" si="99"/>
        <v>9.762057877813504E-09</v>
      </c>
      <c r="O240" s="6">
        <f t="shared" si="100"/>
        <v>3.1893086816720248E-09</v>
      </c>
      <c r="P240" s="6">
        <v>0.2001</v>
      </c>
      <c r="Q240" s="6">
        <f t="shared" si="101"/>
        <v>9.65112540192926E-09</v>
      </c>
      <c r="R240" s="6">
        <f t="shared" si="102"/>
        <v>3.0783762057877806E-09</v>
      </c>
      <c r="S240" s="6">
        <v>0.2002</v>
      </c>
      <c r="T240" s="6">
        <f t="shared" si="103"/>
        <v>9.655948553054664E-09</v>
      </c>
      <c r="U240" s="6">
        <f t="shared" si="104"/>
        <v>3.0831993569131844E-09</v>
      </c>
      <c r="V240" s="6">
        <v>0.2031</v>
      </c>
      <c r="W240" s="6">
        <f t="shared" si="105"/>
        <v>9.795819935691317E-09</v>
      </c>
      <c r="X240" s="6">
        <f t="shared" si="106"/>
        <v>3.223070739549838E-09</v>
      </c>
      <c r="Y240" s="6">
        <f t="shared" si="107"/>
        <v>1.5789167937118622</v>
      </c>
      <c r="AA240" s="6"/>
      <c r="AB240" s="6">
        <v>0.1366</v>
      </c>
      <c r="AC240" s="6">
        <f t="shared" si="87"/>
        <v>6.588424437299035E-09</v>
      </c>
      <c r="AD240" s="6">
        <v>0.1328</v>
      </c>
      <c r="AE240" s="6">
        <f t="shared" si="88"/>
        <v>6.405144694533762E-09</v>
      </c>
      <c r="AF240" s="6">
        <v>0.1367</v>
      </c>
      <c r="AG240" s="6">
        <f t="shared" si="89"/>
        <v>6.593247588424436E-09</v>
      </c>
      <c r="AH240" s="6">
        <v>0.139</v>
      </c>
      <c r="AI240" s="6">
        <f t="shared" si="90"/>
        <v>6.704180064308683E-09</v>
      </c>
      <c r="AJ240" s="6">
        <f t="shared" si="108"/>
        <v>6.572749196141479E-09</v>
      </c>
      <c r="AK240" s="6">
        <f t="shared" si="109"/>
        <v>1.2386987707250808E-10</v>
      </c>
      <c r="AL240" s="6"/>
      <c r="AM240" s="6"/>
      <c r="AN240" s="6"/>
      <c r="AO240" s="6"/>
      <c r="AP240" s="6"/>
    </row>
    <row r="241" spans="1:42" ht="12">
      <c r="A241" s="6">
        <v>0.1953</v>
      </c>
      <c r="B241" s="6">
        <f t="shared" si="91"/>
        <v>9.419614147909969E-09</v>
      </c>
      <c r="C241" s="6">
        <f t="shared" si="92"/>
        <v>2.854099678456592E-09</v>
      </c>
      <c r="D241" s="6">
        <v>0.1988</v>
      </c>
      <c r="E241" s="6">
        <f t="shared" si="93"/>
        <v>9.588424437299037E-09</v>
      </c>
      <c r="F241" s="6">
        <f t="shared" si="94"/>
        <v>3.02290996784566E-09</v>
      </c>
      <c r="G241" s="6">
        <v>0.2038</v>
      </c>
      <c r="H241" s="6">
        <f t="shared" si="95"/>
        <v>9.829581993569132E-09</v>
      </c>
      <c r="I241" s="6">
        <f t="shared" si="96"/>
        <v>3.2640675241157554E-09</v>
      </c>
      <c r="J241" s="6">
        <v>0.1989</v>
      </c>
      <c r="K241" s="6">
        <f t="shared" si="97"/>
        <v>9.593247588424436E-09</v>
      </c>
      <c r="L241" s="6">
        <f t="shared" si="98"/>
        <v>3.027733118971059E-09</v>
      </c>
      <c r="M241" s="6">
        <v>0.2041</v>
      </c>
      <c r="N241" s="6">
        <f t="shared" si="99"/>
        <v>9.844051446945339E-09</v>
      </c>
      <c r="O241" s="6">
        <f t="shared" si="100"/>
        <v>3.278536977491962E-09</v>
      </c>
      <c r="P241" s="6">
        <v>0.2023</v>
      </c>
      <c r="Q241" s="6">
        <f t="shared" si="101"/>
        <v>9.757234726688104E-09</v>
      </c>
      <c r="R241" s="6">
        <f t="shared" si="102"/>
        <v>3.1917202572347267E-09</v>
      </c>
      <c r="S241" s="6">
        <v>0.2019</v>
      </c>
      <c r="T241" s="6">
        <f t="shared" si="103"/>
        <v>9.737942122186497E-09</v>
      </c>
      <c r="U241" s="6">
        <f t="shared" si="104"/>
        <v>3.1724276527331198E-09</v>
      </c>
      <c r="V241" s="6">
        <v>0.2043</v>
      </c>
      <c r="W241" s="6">
        <f t="shared" si="105"/>
        <v>9.853697749196141E-09</v>
      </c>
      <c r="X241" s="6">
        <f t="shared" si="106"/>
        <v>3.2881832797427645E-09</v>
      </c>
      <c r="Y241" s="6">
        <f t="shared" si="107"/>
        <v>1.5979059462853835</v>
      </c>
      <c r="AA241" s="6"/>
      <c r="AB241" s="6">
        <v>0.1365</v>
      </c>
      <c r="AC241" s="6">
        <f t="shared" si="87"/>
        <v>6.583601286173635E-09</v>
      </c>
      <c r="AD241" s="6">
        <v>0.1326</v>
      </c>
      <c r="AE241" s="6">
        <f t="shared" si="88"/>
        <v>6.395498392282959E-09</v>
      </c>
      <c r="AF241" s="6">
        <v>0.1366</v>
      </c>
      <c r="AG241" s="6">
        <f t="shared" si="89"/>
        <v>6.588424437299035E-09</v>
      </c>
      <c r="AH241" s="6">
        <v>0.1388</v>
      </c>
      <c r="AI241" s="6">
        <f t="shared" si="90"/>
        <v>6.694533762057878E-09</v>
      </c>
      <c r="AJ241" s="6">
        <f t="shared" si="108"/>
        <v>6.565514469453377E-09</v>
      </c>
      <c r="AK241" s="6">
        <f t="shared" si="109"/>
        <v>1.2436966930128714E-10</v>
      </c>
      <c r="AL241" s="6"/>
      <c r="AM241" s="6"/>
      <c r="AN241" s="6"/>
      <c r="AO241" s="6"/>
      <c r="AP241" s="6"/>
    </row>
    <row r="242" spans="1:42" ht="12">
      <c r="A242" s="6">
        <v>0.1968</v>
      </c>
      <c r="B242" s="6">
        <f t="shared" si="91"/>
        <v>9.491961414790998E-09</v>
      </c>
      <c r="C242" s="6">
        <f t="shared" si="92"/>
        <v>2.9216237942122202E-09</v>
      </c>
      <c r="D242" s="6">
        <v>0.2013</v>
      </c>
      <c r="E242" s="6">
        <f t="shared" si="93"/>
        <v>9.709003215434084E-09</v>
      </c>
      <c r="F242" s="6">
        <f t="shared" si="94"/>
        <v>3.1386655948553065E-09</v>
      </c>
      <c r="G242" s="6">
        <v>0.2054</v>
      </c>
      <c r="H242" s="6">
        <f t="shared" si="95"/>
        <v>9.906752411575563E-09</v>
      </c>
      <c r="I242" s="6">
        <f t="shared" si="96"/>
        <v>3.336414790996786E-09</v>
      </c>
      <c r="J242" s="6">
        <v>0.2006</v>
      </c>
      <c r="K242" s="6">
        <f t="shared" si="97"/>
        <v>9.67524115755627E-09</v>
      </c>
      <c r="L242" s="6">
        <f t="shared" si="98"/>
        <v>3.104903536977493E-09</v>
      </c>
      <c r="M242" s="6">
        <v>0.2066</v>
      </c>
      <c r="N242" s="6">
        <f t="shared" si="99"/>
        <v>9.964630225080387E-09</v>
      </c>
      <c r="O242" s="6">
        <f t="shared" si="100"/>
        <v>3.39429260450161E-09</v>
      </c>
      <c r="P242" s="6">
        <v>0.2044</v>
      </c>
      <c r="Q242" s="6">
        <f t="shared" si="101"/>
        <v>9.858520900321544E-09</v>
      </c>
      <c r="R242" s="6">
        <f t="shared" si="102"/>
        <v>3.288183279742766E-09</v>
      </c>
      <c r="S242" s="6">
        <v>0.204</v>
      </c>
      <c r="T242" s="6">
        <f t="shared" si="103"/>
        <v>9.839228295819935E-09</v>
      </c>
      <c r="U242" s="6">
        <f t="shared" si="104"/>
        <v>3.2688906752411576E-09</v>
      </c>
      <c r="V242" s="6">
        <v>0.206</v>
      </c>
      <c r="W242" s="6">
        <f t="shared" si="105"/>
        <v>9.935691318327974E-09</v>
      </c>
      <c r="X242" s="6">
        <f t="shared" si="106"/>
        <v>3.365353697749197E-09</v>
      </c>
      <c r="Y242" s="6">
        <f t="shared" si="107"/>
        <v>1.6392462502262588</v>
      </c>
      <c r="AA242" s="6"/>
      <c r="AB242" s="6">
        <v>0.1366</v>
      </c>
      <c r="AC242" s="6">
        <f t="shared" si="87"/>
        <v>6.588424437299035E-09</v>
      </c>
      <c r="AD242" s="6">
        <v>0.1328</v>
      </c>
      <c r="AE242" s="6">
        <f t="shared" si="88"/>
        <v>6.405144694533762E-09</v>
      </c>
      <c r="AF242" s="6">
        <v>0.1368</v>
      </c>
      <c r="AG242" s="6">
        <f t="shared" si="89"/>
        <v>6.598070739549839E-09</v>
      </c>
      <c r="AH242" s="6">
        <v>0.1387</v>
      </c>
      <c r="AI242" s="6">
        <f t="shared" si="90"/>
        <v>6.689710610932475E-09</v>
      </c>
      <c r="AJ242" s="6">
        <f t="shared" si="108"/>
        <v>6.5703376205787775E-09</v>
      </c>
      <c r="AK242" s="6">
        <f t="shared" si="109"/>
        <v>1.192125167760641E-10</v>
      </c>
      <c r="AL242" s="6"/>
      <c r="AM242" s="6"/>
      <c r="AN242" s="6"/>
      <c r="AO242" s="6"/>
      <c r="AP242" s="6"/>
    </row>
    <row r="243" spans="1:42" ht="12">
      <c r="A243" s="6">
        <v>0.1983</v>
      </c>
      <c r="B243" s="6">
        <f t="shared" si="91"/>
        <v>9.564308681672026E-09</v>
      </c>
      <c r="C243" s="6">
        <f t="shared" si="92"/>
        <v>3.0024115755627023E-09</v>
      </c>
      <c r="D243" s="6">
        <v>0.2031</v>
      </c>
      <c r="E243" s="6">
        <f t="shared" si="93"/>
        <v>9.795819935691317E-09</v>
      </c>
      <c r="F243" s="6">
        <f t="shared" si="94"/>
        <v>3.2339228295819933E-09</v>
      </c>
      <c r="G243" s="6">
        <v>0.207</v>
      </c>
      <c r="H243" s="6">
        <f t="shared" si="95"/>
        <v>9.983922829581993E-09</v>
      </c>
      <c r="I243" s="6">
        <f t="shared" si="96"/>
        <v>3.4220257234726684E-09</v>
      </c>
      <c r="J243" s="6">
        <v>0.2027</v>
      </c>
      <c r="K243" s="6">
        <f t="shared" si="97"/>
        <v>9.77652733118971E-09</v>
      </c>
      <c r="L243" s="6">
        <f t="shared" si="98"/>
        <v>3.2146302250803864E-09</v>
      </c>
      <c r="M243" s="6">
        <v>0.2081</v>
      </c>
      <c r="N243" s="6">
        <f t="shared" si="99"/>
        <v>1.0036977491961414E-08</v>
      </c>
      <c r="O243" s="6">
        <f t="shared" si="100"/>
        <v>3.4750803858520902E-09</v>
      </c>
      <c r="P243" s="6">
        <v>0.2064</v>
      </c>
      <c r="Q243" s="6">
        <f t="shared" si="101"/>
        <v>9.954983922829581E-09</v>
      </c>
      <c r="R243" s="6">
        <f t="shared" si="102"/>
        <v>3.3930868167202572E-09</v>
      </c>
      <c r="S243" s="6">
        <v>0.2056</v>
      </c>
      <c r="T243" s="6">
        <f t="shared" si="103"/>
        <v>9.916398713826368E-09</v>
      </c>
      <c r="U243" s="6">
        <f t="shared" si="104"/>
        <v>3.3545016077170434E-09</v>
      </c>
      <c r="V243" s="6">
        <v>0.2077</v>
      </c>
      <c r="W243" s="6">
        <f t="shared" si="105"/>
        <v>1.0017684887459807E-08</v>
      </c>
      <c r="X243" s="6">
        <f t="shared" si="106"/>
        <v>3.4557877813504833E-09</v>
      </c>
      <c r="Y243" s="6">
        <f t="shared" si="107"/>
        <v>1.617466036919072</v>
      </c>
      <c r="AA243" s="6"/>
      <c r="AB243" s="6">
        <v>0.1367</v>
      </c>
      <c r="AC243" s="6">
        <f t="shared" si="87"/>
        <v>6.593247588424436E-09</v>
      </c>
      <c r="AD243" s="6">
        <v>0.1325</v>
      </c>
      <c r="AE243" s="6">
        <f t="shared" si="88"/>
        <v>6.3906752411575565E-09</v>
      </c>
      <c r="AF243" s="6">
        <v>0.1363</v>
      </c>
      <c r="AG243" s="6">
        <f t="shared" si="89"/>
        <v>6.57395498392283E-09</v>
      </c>
      <c r="AH243" s="6">
        <v>0.1387</v>
      </c>
      <c r="AI243" s="6">
        <f t="shared" si="90"/>
        <v>6.689710610932475E-09</v>
      </c>
      <c r="AJ243" s="6">
        <f t="shared" si="108"/>
        <v>6.561897106109324E-09</v>
      </c>
      <c r="AK243" s="6">
        <f t="shared" si="109"/>
        <v>1.2487522333849107E-10</v>
      </c>
      <c r="AL243" s="6"/>
      <c r="AM243" s="6"/>
      <c r="AN243" s="6"/>
      <c r="AO243" s="6"/>
      <c r="AP243" s="6"/>
    </row>
    <row r="244" spans="1:42" ht="12">
      <c r="A244" s="6">
        <v>0.2001</v>
      </c>
      <c r="B244" s="6">
        <f t="shared" si="91"/>
        <v>9.65112540192926E-09</v>
      </c>
      <c r="C244" s="6">
        <f t="shared" si="92"/>
        <v>3.0831993569131827E-09</v>
      </c>
      <c r="D244" s="6">
        <v>0.205</v>
      </c>
      <c r="E244" s="6">
        <f t="shared" si="93"/>
        <v>9.887459807073955E-09</v>
      </c>
      <c r="F244" s="6">
        <f t="shared" si="94"/>
        <v>3.3195337620578775E-09</v>
      </c>
      <c r="G244" s="6">
        <v>0.209</v>
      </c>
      <c r="H244" s="6">
        <f t="shared" si="95"/>
        <v>1.008038585209003E-08</v>
      </c>
      <c r="I244" s="6">
        <f t="shared" si="96"/>
        <v>3.512459807073953E-09</v>
      </c>
      <c r="J244" s="6">
        <v>0.2045</v>
      </c>
      <c r="K244" s="6">
        <f t="shared" si="97"/>
        <v>9.863344051446944E-09</v>
      </c>
      <c r="L244" s="6">
        <f t="shared" si="98"/>
        <v>3.295418006430867E-09</v>
      </c>
      <c r="M244" s="6">
        <v>0.2104</v>
      </c>
      <c r="N244" s="6">
        <f t="shared" si="99"/>
        <v>1.0147909967845659E-08</v>
      </c>
      <c r="O244" s="6">
        <f t="shared" si="100"/>
        <v>3.5799839228295814E-09</v>
      </c>
      <c r="P244" s="6">
        <v>0.208</v>
      </c>
      <c r="Q244" s="6">
        <f t="shared" si="101"/>
        <v>1.0032154340836014E-08</v>
      </c>
      <c r="R244" s="6">
        <f t="shared" si="102"/>
        <v>3.4642282958199367E-09</v>
      </c>
      <c r="S244" s="6">
        <v>0.2078</v>
      </c>
      <c r="T244" s="6">
        <f t="shared" si="103"/>
        <v>1.0022508038585208E-08</v>
      </c>
      <c r="U244" s="6">
        <f t="shared" si="104"/>
        <v>3.4545819935691307E-09</v>
      </c>
      <c r="V244" s="6">
        <v>0.209</v>
      </c>
      <c r="W244" s="6">
        <f t="shared" si="105"/>
        <v>1.008038585209003E-08</v>
      </c>
      <c r="X244" s="6">
        <f t="shared" si="106"/>
        <v>3.512459807073953E-09</v>
      </c>
      <c r="Y244" s="6">
        <f t="shared" si="107"/>
        <v>1.619452792632823</v>
      </c>
      <c r="AA244" s="6"/>
      <c r="AB244" s="6">
        <v>0.1367</v>
      </c>
      <c r="AC244" s="6">
        <f t="shared" si="87"/>
        <v>6.593247588424436E-09</v>
      </c>
      <c r="AD244" s="6">
        <v>0.1329</v>
      </c>
      <c r="AE244" s="6">
        <f t="shared" si="88"/>
        <v>6.409967845659164E-09</v>
      </c>
      <c r="AF244" s="6">
        <v>0.1365</v>
      </c>
      <c r="AG244" s="6">
        <f t="shared" si="89"/>
        <v>6.583601286173635E-09</v>
      </c>
      <c r="AH244" s="6">
        <v>0.1386</v>
      </c>
      <c r="AI244" s="6">
        <f t="shared" si="90"/>
        <v>6.6848874598070745E-09</v>
      </c>
      <c r="AJ244" s="6">
        <f t="shared" si="108"/>
        <v>6.567926045016077E-09</v>
      </c>
      <c r="AK244" s="6">
        <f t="shared" si="109"/>
        <v>1.1477174309608244E-10</v>
      </c>
      <c r="AL244" s="6"/>
      <c r="AM244" s="6"/>
      <c r="AN244" s="6"/>
      <c r="AO244" s="6"/>
      <c r="AP244" s="6"/>
    </row>
    <row r="245" spans="1:42" ht="12">
      <c r="A245" s="6">
        <v>0.2013</v>
      </c>
      <c r="B245" s="6">
        <f t="shared" si="91"/>
        <v>9.709003215434084E-09</v>
      </c>
      <c r="C245" s="6">
        <f t="shared" si="92"/>
        <v>3.145900321543408E-09</v>
      </c>
      <c r="D245" s="6">
        <v>0.2067</v>
      </c>
      <c r="E245" s="6">
        <f t="shared" si="93"/>
        <v>9.969453376205788E-09</v>
      </c>
      <c r="F245" s="6">
        <f t="shared" si="94"/>
        <v>3.406350482315112E-09</v>
      </c>
      <c r="G245" s="6">
        <v>0.2106</v>
      </c>
      <c r="H245" s="6">
        <f t="shared" si="95"/>
        <v>1.0157556270096465E-08</v>
      </c>
      <c r="I245" s="6">
        <f t="shared" si="96"/>
        <v>3.5944533762057886E-09</v>
      </c>
      <c r="J245" s="6">
        <v>0.2059</v>
      </c>
      <c r="K245" s="6">
        <f t="shared" si="97"/>
        <v>9.93086816720257E-09</v>
      </c>
      <c r="L245" s="6">
        <f t="shared" si="98"/>
        <v>3.3677652733118948E-09</v>
      </c>
      <c r="M245" s="6">
        <v>0.2117</v>
      </c>
      <c r="N245" s="6">
        <f t="shared" si="99"/>
        <v>1.0210610932475885E-08</v>
      </c>
      <c r="O245" s="6">
        <f t="shared" si="100"/>
        <v>3.647508038585209E-09</v>
      </c>
      <c r="P245" s="6">
        <v>0.2099</v>
      </c>
      <c r="Q245" s="6">
        <f t="shared" si="101"/>
        <v>1.012379421221865E-08</v>
      </c>
      <c r="R245" s="6">
        <f t="shared" si="102"/>
        <v>3.5606913183279736E-09</v>
      </c>
      <c r="S245" s="6">
        <v>0.2092</v>
      </c>
      <c r="T245" s="6">
        <f t="shared" si="103"/>
        <v>1.0090032154340836E-08</v>
      </c>
      <c r="U245" s="6">
        <f t="shared" si="104"/>
        <v>3.5269292604501603E-09</v>
      </c>
      <c r="V245" s="6">
        <v>0.2104</v>
      </c>
      <c r="W245" s="6">
        <f t="shared" si="105"/>
        <v>1.0147909967845659E-08</v>
      </c>
      <c r="X245" s="6">
        <f t="shared" si="106"/>
        <v>3.5848070739549827E-09</v>
      </c>
      <c r="Y245" s="6">
        <f t="shared" si="107"/>
        <v>1.6426926053790851</v>
      </c>
      <c r="AA245" s="6"/>
      <c r="AB245" s="6">
        <v>0.1368</v>
      </c>
      <c r="AC245" s="6">
        <f t="shared" si="87"/>
        <v>6.598070739549839E-09</v>
      </c>
      <c r="AD245" s="6">
        <v>0.1327</v>
      </c>
      <c r="AE245" s="6">
        <f t="shared" si="88"/>
        <v>6.400321543408361E-09</v>
      </c>
      <c r="AF245" s="6">
        <v>0.1365</v>
      </c>
      <c r="AG245" s="6">
        <f t="shared" si="89"/>
        <v>6.583601286173635E-09</v>
      </c>
      <c r="AH245" s="6">
        <v>0.1383</v>
      </c>
      <c r="AI245" s="6">
        <f t="shared" si="90"/>
        <v>6.670418006430869E-09</v>
      </c>
      <c r="AJ245" s="6">
        <f t="shared" si="108"/>
        <v>6.563102893890676E-09</v>
      </c>
      <c r="AK245" s="6">
        <f t="shared" si="109"/>
        <v>1.1497425184303434E-10</v>
      </c>
      <c r="AL245" s="6"/>
      <c r="AM245" s="6"/>
      <c r="AN245" s="6"/>
      <c r="AO245" s="6"/>
      <c r="AP245" s="6"/>
    </row>
    <row r="246" spans="1:42" ht="12">
      <c r="A246" s="6">
        <v>0.2031</v>
      </c>
      <c r="B246" s="6">
        <f t="shared" si="91"/>
        <v>9.795819935691317E-09</v>
      </c>
      <c r="C246" s="6">
        <f t="shared" si="92"/>
        <v>3.2303054662379413E-09</v>
      </c>
      <c r="D246" s="6">
        <v>0.2084</v>
      </c>
      <c r="E246" s="6">
        <f t="shared" si="93"/>
        <v>1.005144694533762E-08</v>
      </c>
      <c r="F246" s="6">
        <f t="shared" si="94"/>
        <v>3.4859324758842446E-09</v>
      </c>
      <c r="G246" s="6">
        <v>0.2127</v>
      </c>
      <c r="H246" s="6">
        <f t="shared" si="95"/>
        <v>1.0258842443729904E-08</v>
      </c>
      <c r="I246" s="6">
        <f t="shared" si="96"/>
        <v>3.6933279742765283E-09</v>
      </c>
      <c r="J246" s="6">
        <v>0.2077</v>
      </c>
      <c r="K246" s="6">
        <f t="shared" si="97"/>
        <v>1.0017684887459807E-08</v>
      </c>
      <c r="L246" s="6">
        <f t="shared" si="98"/>
        <v>3.4521704180064313E-09</v>
      </c>
      <c r="M246" s="6">
        <v>0.2141</v>
      </c>
      <c r="N246" s="6">
        <f t="shared" si="99"/>
        <v>1.0326366559485533E-08</v>
      </c>
      <c r="O246" s="6">
        <f t="shared" si="100"/>
        <v>3.7608520900321565E-09</v>
      </c>
      <c r="P246" s="6">
        <v>0.2113</v>
      </c>
      <c r="Q246" s="6">
        <f t="shared" si="101"/>
        <v>1.0191318327974275E-08</v>
      </c>
      <c r="R246" s="6">
        <f t="shared" si="102"/>
        <v>3.6258038585208984E-09</v>
      </c>
      <c r="S246" s="6">
        <v>0.2107</v>
      </c>
      <c r="T246" s="6">
        <f t="shared" si="103"/>
        <v>1.0162379421221865E-08</v>
      </c>
      <c r="U246" s="6">
        <f t="shared" si="104"/>
        <v>3.596864951768489E-09</v>
      </c>
      <c r="V246" s="6">
        <v>0.2126</v>
      </c>
      <c r="W246" s="6">
        <f t="shared" si="105"/>
        <v>1.0254019292604502E-08</v>
      </c>
      <c r="X246" s="6">
        <f t="shared" si="106"/>
        <v>3.688504823151126E-09</v>
      </c>
      <c r="Y246" s="6">
        <f t="shared" si="107"/>
        <v>1.6921458812613093</v>
      </c>
      <c r="AA246" s="6"/>
      <c r="AB246" s="6">
        <v>0.1369</v>
      </c>
      <c r="AC246" s="6">
        <f t="shared" si="87"/>
        <v>6.602893890675241E-09</v>
      </c>
      <c r="AD246" s="6">
        <v>0.1331</v>
      </c>
      <c r="AE246" s="6">
        <f t="shared" si="88"/>
        <v>6.419614147909968E-09</v>
      </c>
      <c r="AF246" s="6">
        <v>0.1362</v>
      </c>
      <c r="AG246" s="6">
        <f t="shared" si="89"/>
        <v>6.5691318327974265E-09</v>
      </c>
      <c r="AH246" s="6">
        <v>0.1383</v>
      </c>
      <c r="AI246" s="6">
        <f t="shared" si="90"/>
        <v>6.670418006430869E-09</v>
      </c>
      <c r="AJ246" s="6">
        <f t="shared" si="108"/>
        <v>6.565514469453376E-09</v>
      </c>
      <c r="AK246" s="6">
        <f t="shared" si="109"/>
        <v>1.0599050640708216E-10</v>
      </c>
      <c r="AL246" s="6"/>
      <c r="AM246" s="6"/>
      <c r="AN246" s="6"/>
      <c r="AO246" s="6"/>
      <c r="AP246" s="6"/>
    </row>
    <row r="247" spans="1:42" ht="12">
      <c r="A247" s="6">
        <v>0.2045</v>
      </c>
      <c r="B247" s="6">
        <f t="shared" si="91"/>
        <v>9.863344051446944E-09</v>
      </c>
      <c r="C247" s="6">
        <f t="shared" si="92"/>
        <v>3.2918006430868156E-09</v>
      </c>
      <c r="D247" s="6">
        <v>0.2101</v>
      </c>
      <c r="E247" s="6">
        <f t="shared" si="93"/>
        <v>1.0133440514469454E-08</v>
      </c>
      <c r="F247" s="6">
        <f t="shared" si="94"/>
        <v>3.5618971061093254E-09</v>
      </c>
      <c r="G247" s="6">
        <v>0.2145</v>
      </c>
      <c r="H247" s="6">
        <f t="shared" si="95"/>
        <v>1.034565916398714E-08</v>
      </c>
      <c r="I247" s="6">
        <f t="shared" si="96"/>
        <v>3.774115755627011E-09</v>
      </c>
      <c r="J247" s="6">
        <v>0.2091</v>
      </c>
      <c r="K247" s="6">
        <f t="shared" si="97"/>
        <v>1.0085209003215436E-08</v>
      </c>
      <c r="L247" s="6">
        <f t="shared" si="98"/>
        <v>3.5136655948553073E-09</v>
      </c>
      <c r="M247" s="6">
        <v>0.217</v>
      </c>
      <c r="N247" s="6">
        <f t="shared" si="99"/>
        <v>1.0466237942122186E-08</v>
      </c>
      <c r="O247" s="6">
        <f t="shared" si="100"/>
        <v>3.894694533762058E-09</v>
      </c>
      <c r="P247" s="6">
        <v>0.2134</v>
      </c>
      <c r="Q247" s="6">
        <f t="shared" si="101"/>
        <v>1.0292604501607718E-08</v>
      </c>
      <c r="R247" s="6">
        <f t="shared" si="102"/>
        <v>3.7210610932475893E-09</v>
      </c>
      <c r="S247" s="6">
        <v>0.2124</v>
      </c>
      <c r="T247" s="6">
        <f t="shared" si="103"/>
        <v>1.0244372990353698E-08</v>
      </c>
      <c r="U247" s="6">
        <f t="shared" si="104"/>
        <v>3.6728295819935696E-09</v>
      </c>
      <c r="V247" s="6">
        <v>0.2139</v>
      </c>
      <c r="W247" s="6">
        <f t="shared" si="105"/>
        <v>1.0316720257234727E-08</v>
      </c>
      <c r="X247" s="6">
        <f t="shared" si="106"/>
        <v>3.745176848874598E-09</v>
      </c>
      <c r="Y247" s="6">
        <f t="shared" si="107"/>
        <v>1.8289240155843334</v>
      </c>
      <c r="Z247" s="6">
        <f>AVERAGE(Y213:Y247)</f>
        <v>1.8207412433352343</v>
      </c>
      <c r="AA247" s="6"/>
      <c r="AB247" s="6">
        <v>0.1372</v>
      </c>
      <c r="AC247" s="6">
        <f t="shared" si="87"/>
        <v>6.617363344051447E-09</v>
      </c>
      <c r="AD247" s="6">
        <v>0.1332</v>
      </c>
      <c r="AE247" s="6">
        <f t="shared" si="88"/>
        <v>6.424437299035371E-09</v>
      </c>
      <c r="AF247" s="6">
        <v>0.1364</v>
      </c>
      <c r="AG247" s="6">
        <f t="shared" si="89"/>
        <v>6.578778135048232E-09</v>
      </c>
      <c r="AH247" s="6">
        <v>0.1382</v>
      </c>
      <c r="AI247" s="6">
        <f t="shared" si="90"/>
        <v>6.665594855305466E-09</v>
      </c>
      <c r="AJ247" s="6">
        <f t="shared" si="108"/>
        <v>6.5715434083601284E-09</v>
      </c>
      <c r="AK247" s="6">
        <f t="shared" si="109"/>
        <v>1.0430354715958407E-10</v>
      </c>
      <c r="AL247" s="6"/>
      <c r="AM247" s="6"/>
      <c r="AN247" s="6"/>
      <c r="AO247" s="6"/>
      <c r="AP247" s="6"/>
    </row>
    <row r="248" spans="1:42" ht="12">
      <c r="A248" s="6"/>
      <c r="D248" s="6"/>
      <c r="G248" s="6"/>
      <c r="J248" s="6"/>
      <c r="M248" s="6"/>
      <c r="P248" s="6"/>
      <c r="S248" s="6"/>
      <c r="V248" s="6"/>
      <c r="AA248" s="6"/>
      <c r="AB248" s="6"/>
      <c r="AD248" s="6"/>
      <c r="AF248" s="6"/>
      <c r="AH248" s="6"/>
      <c r="AL248" s="6"/>
      <c r="AM248" s="6"/>
      <c r="AN248" s="6"/>
      <c r="AO248" s="6"/>
      <c r="AP248" s="6"/>
    </row>
    <row r="249" spans="1:42" ht="12">
      <c r="A249" s="6"/>
      <c r="D249" s="6"/>
      <c r="G249" s="6"/>
      <c r="J249" s="6"/>
      <c r="M249" s="6"/>
      <c r="P249" s="6"/>
      <c r="S249" s="6"/>
      <c r="V249" s="6"/>
      <c r="AA249" s="6"/>
      <c r="AB249" s="6"/>
      <c r="AD249" s="6"/>
      <c r="AF249" s="6"/>
      <c r="AH249" s="6"/>
      <c r="AL249" s="6"/>
      <c r="AM249" s="6"/>
      <c r="AN249" s="6"/>
      <c r="AO249" s="6"/>
      <c r="AP249" s="6"/>
    </row>
    <row r="250" spans="1:42" ht="12">
      <c r="A250" s="6"/>
      <c r="D250" s="6"/>
      <c r="G250" s="6"/>
      <c r="J250" s="6"/>
      <c r="M250" s="6"/>
      <c r="P250" s="6"/>
      <c r="S250" s="6"/>
      <c r="V250" s="6"/>
      <c r="AA250" s="6"/>
      <c r="AB250" s="6"/>
      <c r="AD250" s="6"/>
      <c r="AF250" s="6"/>
      <c r="AH250" s="6"/>
      <c r="AL250" s="6"/>
      <c r="AM250" s="6"/>
      <c r="AN250" s="6"/>
      <c r="AO250" s="6"/>
      <c r="AP250" s="6"/>
    </row>
    <row r="251" spans="1:42" ht="12">
      <c r="A251" s="6"/>
      <c r="D251" s="6"/>
      <c r="G251" s="6"/>
      <c r="J251" s="6"/>
      <c r="M251" s="6"/>
      <c r="P251" s="6"/>
      <c r="S251" s="6"/>
      <c r="V251" s="6"/>
      <c r="AA251" s="6"/>
      <c r="AB251" s="6"/>
      <c r="AD251" s="6"/>
      <c r="AF251" s="6"/>
      <c r="AH251" s="6"/>
      <c r="AL251" s="6"/>
      <c r="AM251" s="6"/>
      <c r="AN251" s="6"/>
      <c r="AO251" s="6"/>
      <c r="AP251" s="6"/>
    </row>
    <row r="252" spans="1:42" ht="12">
      <c r="A252" s="6"/>
      <c r="D252" s="6"/>
      <c r="G252" s="6"/>
      <c r="J252" s="6"/>
      <c r="M252" s="6"/>
      <c r="P252" s="6"/>
      <c r="S252" s="6"/>
      <c r="V252" s="6"/>
      <c r="AA252" s="6"/>
      <c r="AB252" s="6"/>
      <c r="AD252" s="6"/>
      <c r="AF252" s="6"/>
      <c r="AH252" s="6"/>
      <c r="AL252" s="6"/>
      <c r="AM252" s="6"/>
      <c r="AN252" s="6"/>
      <c r="AO252" s="6"/>
      <c r="AP252" s="6"/>
    </row>
    <row r="253" spans="1:42" ht="12">
      <c r="A253" s="6" t="s">
        <v>50</v>
      </c>
      <c r="B253" s="6" t="s">
        <v>135</v>
      </c>
      <c r="C253" s="6" t="s">
        <v>138</v>
      </c>
      <c r="D253" s="6" t="s">
        <v>51</v>
      </c>
      <c r="E253" s="6" t="s">
        <v>135</v>
      </c>
      <c r="F253" s="6" t="s">
        <v>138</v>
      </c>
      <c r="G253" s="6" t="s">
        <v>52</v>
      </c>
      <c r="H253" s="6" t="s">
        <v>135</v>
      </c>
      <c r="I253" s="6" t="s">
        <v>138</v>
      </c>
      <c r="J253" s="6" t="s">
        <v>53</v>
      </c>
      <c r="K253" s="6" t="s">
        <v>135</v>
      </c>
      <c r="L253" s="6" t="s">
        <v>138</v>
      </c>
      <c r="M253" s="6"/>
      <c r="P253" s="6"/>
      <c r="S253" s="6"/>
      <c r="V253" s="6"/>
      <c r="AA253" s="6"/>
      <c r="AB253" s="6" t="s">
        <v>58</v>
      </c>
      <c r="AC253" s="6" t="s">
        <v>135</v>
      </c>
      <c r="AD253" s="6" t="s">
        <v>59</v>
      </c>
      <c r="AE253" s="6" t="s">
        <v>135</v>
      </c>
      <c r="AF253" s="6" t="s">
        <v>60</v>
      </c>
      <c r="AG253" s="6" t="s">
        <v>135</v>
      </c>
      <c r="AH253" s="6" t="s">
        <v>110</v>
      </c>
      <c r="AI253" s="6" t="s">
        <v>135</v>
      </c>
      <c r="AJ253" s="6" t="s">
        <v>136</v>
      </c>
      <c r="AK253" s="6" t="s">
        <v>137</v>
      </c>
      <c r="AL253" s="6"/>
      <c r="AM253" s="6" t="s">
        <v>0</v>
      </c>
      <c r="AN253" s="6" t="s">
        <v>1</v>
      </c>
      <c r="AO253" s="6" t="s">
        <v>2</v>
      </c>
      <c r="AP253" s="6" t="s">
        <v>3</v>
      </c>
    </row>
    <row r="254" spans="1:42" ht="12">
      <c r="A254" s="6">
        <v>0.1652</v>
      </c>
      <c r="B254" s="6">
        <f>A254/($AD$1*$AG$3)*$AG$4*0.000001</f>
        <v>7.967845659163988E-09</v>
      </c>
      <c r="C254" s="6">
        <f>B254-$AJ254</f>
        <v>-3.6173633440511894E-11</v>
      </c>
      <c r="D254" s="6">
        <v>0.1658</v>
      </c>
      <c r="E254" s="6">
        <f>D254/($AD$1*$AG$3)*$AG$4*0.000001</f>
        <v>7.996784565916398E-09</v>
      </c>
      <c r="F254" s="6">
        <f>E254-$AJ254</f>
        <v>-7.234726688102379E-12</v>
      </c>
      <c r="G254" s="6">
        <v>0.1625</v>
      </c>
      <c r="H254" s="6">
        <f>G254/($AD$1*$AG$3)*$AG$4*0.000001</f>
        <v>7.837620578778136E-09</v>
      </c>
      <c r="I254" s="6">
        <f>H254-$AJ254</f>
        <v>-1.6639871382636464E-10</v>
      </c>
      <c r="J254" s="6">
        <v>0.1631</v>
      </c>
      <c r="K254" s="6">
        <f>J254/($AD$1*$AG$3)*$AG$4*0.000001</f>
        <v>7.866559485530547E-09</v>
      </c>
      <c r="L254" s="6">
        <f>K254-$AJ254</f>
        <v>-1.3745980707395347E-10</v>
      </c>
      <c r="M254" s="6">
        <f>STDEV(A254,D254,G254,J254)/AVERAGE(A254,D254,G254,J254)*100</f>
        <v>0.9728126361662598</v>
      </c>
      <c r="P254" s="6"/>
      <c r="S254" s="6"/>
      <c r="V254" s="6"/>
      <c r="AA254" s="6"/>
      <c r="AB254" s="6">
        <v>0.1664</v>
      </c>
      <c r="AC254" s="6">
        <f>AB254/($AD$1*$AG$3)*$AG$4*0.000001</f>
        <v>8.02572347266881E-09</v>
      </c>
      <c r="AD254" s="6">
        <v>0.1654</v>
      </c>
      <c r="AE254" s="6">
        <f>AD254/($AD$1*$AG$3)*$AG$4*0.000001</f>
        <v>7.977491961414791E-09</v>
      </c>
      <c r="AF254" s="6">
        <v>0.1658</v>
      </c>
      <c r="AG254" s="6">
        <f aca="true" t="shared" si="110" ref="AG254:AG288">AF254/($AD$1*$AG$3)*$AG$4*0.000001</f>
        <v>7.996784565916398E-09</v>
      </c>
      <c r="AH254" s="6">
        <v>0.1662</v>
      </c>
      <c r="AI254" s="6">
        <f aca="true" t="shared" si="111" ref="AI254:AI288">AH254/($AD$1*$AG$3)*$AG$4*0.000001</f>
        <v>8.016077170418005E-09</v>
      </c>
      <c r="AJ254" s="6">
        <f>AVERAGE(AI254,AG254,AE254,AC254)</f>
        <v>8.0040192926045E-09</v>
      </c>
      <c r="AK254" s="6">
        <f>STDEV(AI254,AG254,AE254,AC254)</f>
        <v>2.1389284077056472E-11</v>
      </c>
      <c r="AL254" s="6"/>
      <c r="AM254" s="6">
        <v>0.1481</v>
      </c>
      <c r="AN254" s="6">
        <v>0.144</v>
      </c>
      <c r="AO254" s="6">
        <v>0.1421</v>
      </c>
      <c r="AP254" s="6">
        <v>0.1477</v>
      </c>
    </row>
    <row r="255" spans="1:42" ht="12">
      <c r="A255" s="6">
        <v>0.1644</v>
      </c>
      <c r="B255" s="6">
        <f aca="true" t="shared" si="112" ref="B255:B288">A255/($AD$1*$AG$3)*$AG$4*0.000001</f>
        <v>7.929260450160771E-09</v>
      </c>
      <c r="C255" s="6">
        <f aca="true" t="shared" si="113" ref="C255:C288">B255-$AJ255</f>
        <v>6.993569131832851E-11</v>
      </c>
      <c r="D255" s="6">
        <v>0.168</v>
      </c>
      <c r="E255" s="6">
        <f aca="true" t="shared" si="114" ref="E255:E288">D255/($AD$1*$AG$3)*$AG$4*0.000001</f>
        <v>8.102893890675242E-09</v>
      </c>
      <c r="F255" s="6">
        <f aca="true" t="shared" si="115" ref="F255:F288">E255-$AJ255</f>
        <v>2.4356913183279884E-10</v>
      </c>
      <c r="G255" s="6">
        <v>0.1652</v>
      </c>
      <c r="H255" s="6">
        <f aca="true" t="shared" si="116" ref="H255:H288">G255/($AD$1*$AG$3)*$AG$4*0.000001</f>
        <v>7.967845659163988E-09</v>
      </c>
      <c r="I255" s="6">
        <f aca="true" t="shared" si="117" ref="I255:I288">H255-$AJ255</f>
        <v>1.0852090032154561E-10</v>
      </c>
      <c r="J255" s="6">
        <v>0.1646</v>
      </c>
      <c r="K255" s="6">
        <f aca="true" t="shared" si="118" ref="K255:K288">J255/($AD$1*$AG$3)*$AG$4*0.000001</f>
        <v>7.938906752411576E-09</v>
      </c>
      <c r="L255" s="6">
        <f aca="true" t="shared" si="119" ref="L255:L288">K255-$AJ255</f>
        <v>7.958199356913278E-11</v>
      </c>
      <c r="M255" s="6">
        <f aca="true" t="shared" si="120" ref="M255:M288">STDEV(A255,D255,G255,J255)/AVERAGE(A255,D255,G255,J255)*100</f>
        <v>1.007751435114059</v>
      </c>
      <c r="P255" s="6"/>
      <c r="S255" s="6"/>
      <c r="V255" s="6"/>
      <c r="AA255" s="6"/>
      <c r="AB255" s="6">
        <v>0.1649</v>
      </c>
      <c r="AC255" s="6">
        <f aca="true" t="shared" si="121" ref="AC255:AE288">AB255/($AD$1*$AG$3)*$AG$4*0.000001</f>
        <v>7.953376205787782E-09</v>
      </c>
      <c r="AD255" s="6">
        <v>0.162</v>
      </c>
      <c r="AE255" s="6">
        <f t="shared" si="121"/>
        <v>7.813504823151125E-09</v>
      </c>
      <c r="AF255" s="6">
        <v>0.163</v>
      </c>
      <c r="AG255" s="6">
        <f t="shared" si="110"/>
        <v>7.861736334405145E-09</v>
      </c>
      <c r="AH255" s="6">
        <v>0.1619</v>
      </c>
      <c r="AI255" s="6">
        <f t="shared" si="111"/>
        <v>7.808681672025723E-09</v>
      </c>
      <c r="AJ255" s="6">
        <f aca="true" t="shared" si="122" ref="AJ255:AJ288">AVERAGE(AI255,AG255,AE255,AC255)</f>
        <v>7.859324758842443E-09</v>
      </c>
      <c r="AK255" s="6">
        <f aca="true" t="shared" si="123" ref="AK255:AK288">STDEV(AI255,AG255,AE255,AC255)</f>
        <v>6.712098310353505E-11</v>
      </c>
      <c r="AL255" s="6"/>
      <c r="AM255" s="6">
        <v>0.1469</v>
      </c>
      <c r="AN255" s="6">
        <v>0.1433</v>
      </c>
      <c r="AO255" s="6">
        <v>0.1413</v>
      </c>
      <c r="AP255" s="6">
        <v>0.1467</v>
      </c>
    </row>
    <row r="256" spans="1:42" ht="12">
      <c r="A256" s="6">
        <v>0.1655</v>
      </c>
      <c r="B256" s="6">
        <f t="shared" si="112"/>
        <v>7.982315112540192E-09</v>
      </c>
      <c r="C256" s="6">
        <f t="shared" si="113"/>
        <v>1.278135048231492E-10</v>
      </c>
      <c r="D256" s="6">
        <v>0.1667</v>
      </c>
      <c r="E256" s="6">
        <f t="shared" si="114"/>
        <v>8.040192926045016E-09</v>
      </c>
      <c r="F256" s="6">
        <f t="shared" si="115"/>
        <v>1.856913183279732E-10</v>
      </c>
      <c r="G256" s="6">
        <v>0.1638</v>
      </c>
      <c r="H256" s="6">
        <f t="shared" si="116"/>
        <v>7.90032154340836E-09</v>
      </c>
      <c r="I256" s="6">
        <f t="shared" si="117"/>
        <v>4.5819935691317823E-11</v>
      </c>
      <c r="J256" s="6">
        <v>0.1634</v>
      </c>
      <c r="K256" s="6">
        <f t="shared" si="118"/>
        <v>7.881028938906752E-09</v>
      </c>
      <c r="L256" s="6">
        <f t="shared" si="119"/>
        <v>2.6527331189709274E-11</v>
      </c>
      <c r="M256" s="6">
        <f t="shared" si="120"/>
        <v>0.9299186968001201</v>
      </c>
      <c r="P256" s="6"/>
      <c r="S256" s="6"/>
      <c r="V256" s="6"/>
      <c r="AA256" s="6"/>
      <c r="AB256" s="6">
        <v>0.1651</v>
      </c>
      <c r="AC256" s="6">
        <f t="shared" si="121"/>
        <v>7.963022508038585E-09</v>
      </c>
      <c r="AD256" s="6">
        <v>0.1619</v>
      </c>
      <c r="AE256" s="6">
        <f t="shared" si="121"/>
        <v>7.808681672025723E-09</v>
      </c>
      <c r="AF256" s="6">
        <v>0.1628</v>
      </c>
      <c r="AG256" s="6">
        <f t="shared" si="110"/>
        <v>7.85209003215434E-09</v>
      </c>
      <c r="AH256" s="6">
        <v>0.1616</v>
      </c>
      <c r="AI256" s="6">
        <f t="shared" si="111"/>
        <v>7.794212218649516E-09</v>
      </c>
      <c r="AJ256" s="6">
        <f t="shared" si="122"/>
        <v>7.854501607717042E-09</v>
      </c>
      <c r="AK256" s="6">
        <f t="shared" si="123"/>
        <v>7.641308449052817E-11</v>
      </c>
      <c r="AL256" s="6"/>
      <c r="AM256" s="6">
        <v>0.146</v>
      </c>
      <c r="AN256" s="6">
        <v>0.1424</v>
      </c>
      <c r="AO256" s="6">
        <v>0.1405</v>
      </c>
      <c r="AP256" s="6">
        <v>0.1461</v>
      </c>
    </row>
    <row r="257" spans="1:42" ht="12">
      <c r="A257" s="6">
        <v>0.1676</v>
      </c>
      <c r="B257" s="6">
        <f t="shared" si="112"/>
        <v>8.083601286173635E-09</v>
      </c>
      <c r="C257" s="6">
        <f t="shared" si="113"/>
        <v>2.7130225080386154E-10</v>
      </c>
      <c r="D257" s="6">
        <v>0.1684</v>
      </c>
      <c r="E257" s="6">
        <f t="shared" si="114"/>
        <v>8.122186495176849E-09</v>
      </c>
      <c r="F257" s="6">
        <f t="shared" si="115"/>
        <v>3.0988745980707533E-10</v>
      </c>
      <c r="G257" s="6">
        <v>0.1649</v>
      </c>
      <c r="H257" s="6">
        <f t="shared" si="116"/>
        <v>7.953376205787782E-09</v>
      </c>
      <c r="I257" s="6">
        <f t="shared" si="117"/>
        <v>1.410771704180088E-10</v>
      </c>
      <c r="J257" s="6">
        <v>0.1649</v>
      </c>
      <c r="K257" s="6">
        <f t="shared" si="118"/>
        <v>7.953376205787782E-09</v>
      </c>
      <c r="L257" s="6">
        <f t="shared" si="119"/>
        <v>1.410771704180088E-10</v>
      </c>
      <c r="M257" s="6">
        <f t="shared" si="120"/>
        <v>1.0930252567529175</v>
      </c>
      <c r="P257" s="6"/>
      <c r="S257" s="6"/>
      <c r="V257" s="6"/>
      <c r="AA257" s="6"/>
      <c r="AB257" s="6">
        <v>0.1639</v>
      </c>
      <c r="AC257" s="6">
        <f t="shared" si="121"/>
        <v>7.90514469453376E-09</v>
      </c>
      <c r="AD257" s="6">
        <v>0.1611</v>
      </c>
      <c r="AE257" s="6">
        <f t="shared" si="121"/>
        <v>7.770096463022507E-09</v>
      </c>
      <c r="AF257" s="6">
        <v>0.1616</v>
      </c>
      <c r="AG257" s="6">
        <f t="shared" si="110"/>
        <v>7.794212218649516E-09</v>
      </c>
      <c r="AH257" s="6">
        <v>0.1613</v>
      </c>
      <c r="AI257" s="6">
        <f t="shared" si="111"/>
        <v>7.779742765273312E-09</v>
      </c>
      <c r="AJ257" s="6">
        <f t="shared" si="122"/>
        <v>7.812299035369773E-09</v>
      </c>
      <c r="AK257" s="6">
        <f t="shared" si="123"/>
        <v>6.268550390638829E-11</v>
      </c>
      <c r="AL257" s="6"/>
      <c r="AM257" s="6">
        <v>0.1453</v>
      </c>
      <c r="AN257" s="6">
        <v>0.1416</v>
      </c>
      <c r="AO257" s="6">
        <v>0.14</v>
      </c>
      <c r="AP257" s="6">
        <v>0.1456</v>
      </c>
    </row>
    <row r="258" spans="1:42" ht="12">
      <c r="A258" s="6">
        <v>0.1705</v>
      </c>
      <c r="B258" s="6">
        <f t="shared" si="112"/>
        <v>8.22347266881029E-09</v>
      </c>
      <c r="C258" s="6">
        <f t="shared" si="113"/>
        <v>4.714630225080395E-10</v>
      </c>
      <c r="D258" s="6">
        <v>0.1711</v>
      </c>
      <c r="E258" s="6">
        <f t="shared" si="114"/>
        <v>8.252411575562701E-09</v>
      </c>
      <c r="F258" s="6">
        <f t="shared" si="115"/>
        <v>5.004019292604507E-10</v>
      </c>
      <c r="G258" s="6">
        <v>0.1667</v>
      </c>
      <c r="H258" s="6">
        <f t="shared" si="116"/>
        <v>8.040192926045016E-09</v>
      </c>
      <c r="I258" s="6">
        <f t="shared" si="117"/>
        <v>2.881832797427649E-10</v>
      </c>
      <c r="J258" s="6">
        <v>0.167</v>
      </c>
      <c r="K258" s="6">
        <f t="shared" si="118"/>
        <v>8.054662379421222E-09</v>
      </c>
      <c r="L258" s="6">
        <f t="shared" si="119"/>
        <v>3.026527331189713E-10</v>
      </c>
      <c r="M258" s="6">
        <f t="shared" si="120"/>
        <v>1.3605320451452956</v>
      </c>
      <c r="P258" s="6"/>
      <c r="S258" s="6"/>
      <c r="V258" s="6"/>
      <c r="AA258" s="6"/>
      <c r="AB258" s="6">
        <v>0.162</v>
      </c>
      <c r="AC258" s="6">
        <f t="shared" si="121"/>
        <v>7.813504823151125E-09</v>
      </c>
      <c r="AD258" s="6">
        <v>0.1597</v>
      </c>
      <c r="AE258" s="6">
        <f t="shared" si="121"/>
        <v>7.70257234726688E-09</v>
      </c>
      <c r="AF258" s="6">
        <v>0.1605</v>
      </c>
      <c r="AG258" s="6">
        <f t="shared" si="110"/>
        <v>7.741157556270096E-09</v>
      </c>
      <c r="AH258" s="6">
        <v>0.1607</v>
      </c>
      <c r="AI258" s="6">
        <f t="shared" si="111"/>
        <v>7.7508038585209E-09</v>
      </c>
      <c r="AJ258" s="6">
        <f t="shared" si="122"/>
        <v>7.75200964630225E-09</v>
      </c>
      <c r="AK258" s="6">
        <f t="shared" si="123"/>
        <v>4.598885768622758E-11</v>
      </c>
      <c r="AL258" s="6"/>
      <c r="AM258" s="6">
        <v>0.1449</v>
      </c>
      <c r="AN258" s="6">
        <v>0.1414</v>
      </c>
      <c r="AO258" s="6">
        <v>0.1396</v>
      </c>
      <c r="AP258" s="6">
        <v>0.1453</v>
      </c>
    </row>
    <row r="259" spans="1:42" ht="12">
      <c r="A259" s="6">
        <v>0.1729</v>
      </c>
      <c r="B259" s="6">
        <f t="shared" si="112"/>
        <v>8.339228295819936E-09</v>
      </c>
      <c r="C259" s="6">
        <f t="shared" si="113"/>
        <v>6.173633440514471E-10</v>
      </c>
      <c r="D259" s="6">
        <v>0.1732</v>
      </c>
      <c r="E259" s="6">
        <f t="shared" si="114"/>
        <v>8.353697749196141E-09</v>
      </c>
      <c r="F259" s="6">
        <f t="shared" si="115"/>
        <v>6.318327974276519E-10</v>
      </c>
      <c r="G259" s="6">
        <v>0.1686</v>
      </c>
      <c r="H259" s="6">
        <f t="shared" si="116"/>
        <v>8.131832797427651E-09</v>
      </c>
      <c r="I259" s="6">
        <f t="shared" si="117"/>
        <v>4.099678456591618E-10</v>
      </c>
      <c r="J259" s="6">
        <v>0.1688</v>
      </c>
      <c r="K259" s="6">
        <f t="shared" si="118"/>
        <v>8.141479099678457E-09</v>
      </c>
      <c r="L259" s="6">
        <f t="shared" si="119"/>
        <v>4.1961414790996775E-10</v>
      </c>
      <c r="M259" s="6">
        <f t="shared" si="120"/>
        <v>1.4722946653979627</v>
      </c>
      <c r="P259" s="6"/>
      <c r="S259" s="6"/>
      <c r="V259" s="6"/>
      <c r="AA259" s="6"/>
      <c r="AB259" s="6">
        <v>0.1611</v>
      </c>
      <c r="AC259" s="6">
        <f t="shared" si="121"/>
        <v>7.770096463022507E-09</v>
      </c>
      <c r="AD259" s="6">
        <v>0.1589</v>
      </c>
      <c r="AE259" s="6">
        <f t="shared" si="121"/>
        <v>7.663987138263667E-09</v>
      </c>
      <c r="AF259" s="6">
        <v>0.1601</v>
      </c>
      <c r="AG259" s="6">
        <f t="shared" si="110"/>
        <v>7.72186495176849E-09</v>
      </c>
      <c r="AH259" s="6">
        <v>0.1603</v>
      </c>
      <c r="AI259" s="6">
        <f t="shared" si="111"/>
        <v>7.731511254019294E-09</v>
      </c>
      <c r="AJ259" s="6">
        <f t="shared" si="122"/>
        <v>7.72186495176849E-09</v>
      </c>
      <c r="AK259" s="6">
        <f t="shared" si="123"/>
        <v>4.3852674266856545E-11</v>
      </c>
      <c r="AL259" s="6"/>
      <c r="AM259" s="6">
        <v>0.1447</v>
      </c>
      <c r="AN259" s="6">
        <v>0.1411</v>
      </c>
      <c r="AO259" s="6">
        <v>0.1394</v>
      </c>
      <c r="AP259" s="6">
        <v>0.1449</v>
      </c>
    </row>
    <row r="260" spans="1:42" ht="12">
      <c r="A260" s="6">
        <v>0.1756</v>
      </c>
      <c r="B260" s="6">
        <f t="shared" si="112"/>
        <v>8.46945337620579E-09</v>
      </c>
      <c r="C260" s="6">
        <f t="shared" si="113"/>
        <v>7.765273311897127E-10</v>
      </c>
      <c r="D260" s="6">
        <v>0.1754</v>
      </c>
      <c r="E260" s="6">
        <f t="shared" si="114"/>
        <v>8.459807073954983E-09</v>
      </c>
      <c r="F260" s="6">
        <f t="shared" si="115"/>
        <v>7.668810289389068E-10</v>
      </c>
      <c r="G260" s="6">
        <v>0.1708</v>
      </c>
      <c r="H260" s="6">
        <f t="shared" si="116"/>
        <v>8.237942122186495E-09</v>
      </c>
      <c r="I260" s="6">
        <f t="shared" si="117"/>
        <v>5.450160771704184E-10</v>
      </c>
      <c r="J260" s="6">
        <v>0.1712</v>
      </c>
      <c r="K260" s="6">
        <f t="shared" si="118"/>
        <v>8.257234726688102E-09</v>
      </c>
      <c r="L260" s="6">
        <f t="shared" si="119"/>
        <v>5.643086816720253E-10</v>
      </c>
      <c r="M260" s="6">
        <f t="shared" si="120"/>
        <v>1.5033092721966594</v>
      </c>
      <c r="P260" s="6"/>
      <c r="S260" s="6"/>
      <c r="V260" s="6"/>
      <c r="AA260" s="6"/>
      <c r="AB260" s="6">
        <v>0.1603</v>
      </c>
      <c r="AC260" s="6">
        <f t="shared" si="121"/>
        <v>7.731511254019294E-09</v>
      </c>
      <c r="AD260" s="6">
        <v>0.1589</v>
      </c>
      <c r="AE260" s="6">
        <f t="shared" si="121"/>
        <v>7.663987138263667E-09</v>
      </c>
      <c r="AF260" s="6">
        <v>0.1594</v>
      </c>
      <c r="AG260" s="6">
        <f t="shared" si="110"/>
        <v>7.688102893890674E-09</v>
      </c>
      <c r="AH260" s="6">
        <v>0.1594</v>
      </c>
      <c r="AI260" s="6">
        <f t="shared" si="111"/>
        <v>7.688102893890674E-09</v>
      </c>
      <c r="AJ260" s="6">
        <f t="shared" si="122"/>
        <v>7.692926045016077E-09</v>
      </c>
      <c r="AK260" s="6">
        <f t="shared" si="123"/>
        <v>2.812356219400609E-11</v>
      </c>
      <c r="AL260" s="6"/>
      <c r="AM260" s="6">
        <v>0.1446</v>
      </c>
      <c r="AN260" s="6">
        <v>0.141</v>
      </c>
      <c r="AO260" s="6">
        <v>0.1391</v>
      </c>
      <c r="AP260" s="6">
        <v>0.1452</v>
      </c>
    </row>
    <row r="261" spans="1:42" ht="12">
      <c r="A261" s="6">
        <v>0.1773</v>
      </c>
      <c r="B261" s="6">
        <f t="shared" si="112"/>
        <v>8.55144694533762E-09</v>
      </c>
      <c r="C261" s="6">
        <f t="shared" si="113"/>
        <v>8.645498392282963E-10</v>
      </c>
      <c r="D261" s="6">
        <v>0.1775</v>
      </c>
      <c r="E261" s="6">
        <f t="shared" si="114"/>
        <v>8.561093247588423E-09</v>
      </c>
      <c r="F261" s="6">
        <f t="shared" si="115"/>
        <v>8.741961414790989E-10</v>
      </c>
      <c r="G261" s="6">
        <v>0.1728</v>
      </c>
      <c r="H261" s="6">
        <f t="shared" si="116"/>
        <v>8.334405144694533E-09</v>
      </c>
      <c r="I261" s="6">
        <f t="shared" si="117"/>
        <v>6.475080385852084E-10</v>
      </c>
      <c r="J261" s="6">
        <v>0.1727</v>
      </c>
      <c r="K261" s="6">
        <f t="shared" si="118"/>
        <v>8.329581993569132E-09</v>
      </c>
      <c r="L261" s="6">
        <f t="shared" si="119"/>
        <v>6.426848874598079E-10</v>
      </c>
      <c r="M261" s="6">
        <f t="shared" si="120"/>
        <v>1.534331183910341</v>
      </c>
      <c r="P261" s="6"/>
      <c r="S261" s="6"/>
      <c r="V261" s="6"/>
      <c r="AA261" s="6"/>
      <c r="AB261" s="6">
        <v>0.1616</v>
      </c>
      <c r="AC261" s="6">
        <f t="shared" si="121"/>
        <v>7.794212218649516E-09</v>
      </c>
      <c r="AD261" s="6">
        <v>0.1579</v>
      </c>
      <c r="AE261" s="6">
        <f t="shared" si="121"/>
        <v>7.615755627009647E-09</v>
      </c>
      <c r="AF261" s="6">
        <v>0.1591</v>
      </c>
      <c r="AG261" s="6">
        <f t="shared" si="110"/>
        <v>7.67363344051447E-09</v>
      </c>
      <c r="AH261" s="6">
        <v>0.1589</v>
      </c>
      <c r="AI261" s="6">
        <f t="shared" si="111"/>
        <v>7.663987138263667E-09</v>
      </c>
      <c r="AJ261" s="6">
        <f t="shared" si="122"/>
        <v>7.686897106109324E-09</v>
      </c>
      <c r="AK261" s="6">
        <f t="shared" si="123"/>
        <v>7.589122672119729E-11</v>
      </c>
      <c r="AL261" s="6"/>
      <c r="AM261" s="6">
        <v>0.1449</v>
      </c>
      <c r="AN261" s="6">
        <v>0.1412</v>
      </c>
      <c r="AO261" s="6">
        <v>0.1393</v>
      </c>
      <c r="AP261" s="6">
        <v>0.1453</v>
      </c>
    </row>
    <row r="262" spans="1:42" ht="12">
      <c r="A262" s="6">
        <v>0.1794</v>
      </c>
      <c r="B262" s="6">
        <f t="shared" si="112"/>
        <v>8.65273311897106E-09</v>
      </c>
      <c r="C262" s="6">
        <f t="shared" si="113"/>
        <v>9.87540192926045E-10</v>
      </c>
      <c r="D262" s="6">
        <v>0.1795</v>
      </c>
      <c r="E262" s="6">
        <f t="shared" si="114"/>
        <v>8.657556270096463E-09</v>
      </c>
      <c r="F262" s="6">
        <f t="shared" si="115"/>
        <v>9.923633440514472E-10</v>
      </c>
      <c r="G262" s="6">
        <v>0.1745</v>
      </c>
      <c r="H262" s="6">
        <f t="shared" si="116"/>
        <v>8.416398713826366E-09</v>
      </c>
      <c r="I262" s="6">
        <f t="shared" si="117"/>
        <v>7.512057877813502E-10</v>
      </c>
      <c r="J262" s="6">
        <v>0.1748</v>
      </c>
      <c r="K262" s="6">
        <f t="shared" si="118"/>
        <v>8.430868167202572E-09</v>
      </c>
      <c r="L262" s="6">
        <f t="shared" si="119"/>
        <v>7.656752411575566E-10</v>
      </c>
      <c r="M262" s="6">
        <f t="shared" si="120"/>
        <v>1.5669509715404044</v>
      </c>
      <c r="P262" s="6"/>
      <c r="S262" s="6"/>
      <c r="V262" s="6"/>
      <c r="AA262" s="6"/>
      <c r="AB262" s="6">
        <v>0.1598</v>
      </c>
      <c r="AC262" s="6">
        <f t="shared" si="121"/>
        <v>7.707395498392283E-09</v>
      </c>
      <c r="AD262" s="6">
        <v>0.1586</v>
      </c>
      <c r="AE262" s="6">
        <f t="shared" si="121"/>
        <v>7.649517684887459E-09</v>
      </c>
      <c r="AF262" s="6">
        <v>0.1588</v>
      </c>
      <c r="AG262" s="6">
        <f t="shared" si="110"/>
        <v>7.659163987138263E-09</v>
      </c>
      <c r="AH262" s="6">
        <v>0.1585</v>
      </c>
      <c r="AI262" s="6">
        <f t="shared" si="111"/>
        <v>7.644694533762057E-09</v>
      </c>
      <c r="AJ262" s="6">
        <f t="shared" si="122"/>
        <v>7.665192926045016E-09</v>
      </c>
      <c r="AK262" s="6">
        <f t="shared" si="123"/>
        <v>2.8770948823550303E-11</v>
      </c>
      <c r="AL262" s="6"/>
      <c r="AM262" s="6">
        <v>0.1452</v>
      </c>
      <c r="AN262" s="6">
        <v>0.1417</v>
      </c>
      <c r="AO262" s="6">
        <v>0.1395</v>
      </c>
      <c r="AP262" s="6">
        <v>0.1453</v>
      </c>
    </row>
    <row r="263" spans="1:42" ht="12">
      <c r="A263" s="6">
        <v>0.1812</v>
      </c>
      <c r="B263" s="6">
        <f t="shared" si="112"/>
        <v>8.739549839228296E-09</v>
      </c>
      <c r="C263" s="6">
        <f t="shared" si="113"/>
        <v>1.092443729903537E-09</v>
      </c>
      <c r="D263" s="6">
        <v>0.1812</v>
      </c>
      <c r="E263" s="6">
        <f t="shared" si="114"/>
        <v>8.739549839228296E-09</v>
      </c>
      <c r="F263" s="6">
        <f t="shared" si="115"/>
        <v>1.092443729903537E-09</v>
      </c>
      <c r="G263" s="6">
        <v>0.1758</v>
      </c>
      <c r="H263" s="6">
        <f t="shared" si="116"/>
        <v>8.479099678456594E-09</v>
      </c>
      <c r="I263" s="6">
        <f t="shared" si="117"/>
        <v>8.319935691318348E-10</v>
      </c>
      <c r="J263" s="6">
        <v>0.1765</v>
      </c>
      <c r="K263" s="6">
        <f t="shared" si="118"/>
        <v>8.512861736334405E-09</v>
      </c>
      <c r="L263" s="6">
        <f t="shared" si="119"/>
        <v>8.657556270096464E-10</v>
      </c>
      <c r="M263" s="6">
        <f t="shared" si="120"/>
        <v>1.6396196530330638</v>
      </c>
      <c r="P263" s="6"/>
      <c r="S263" s="6"/>
      <c r="V263" s="6"/>
      <c r="AA263" s="6"/>
      <c r="AB263" s="6">
        <v>0.1594</v>
      </c>
      <c r="AC263" s="6">
        <f t="shared" si="121"/>
        <v>7.688102893890674E-09</v>
      </c>
      <c r="AD263" s="6">
        <v>0.1568</v>
      </c>
      <c r="AE263" s="6">
        <f t="shared" si="121"/>
        <v>7.562700964630225E-09</v>
      </c>
      <c r="AF263" s="6">
        <v>0.16</v>
      </c>
      <c r="AG263" s="6">
        <f t="shared" si="110"/>
        <v>7.717041800643087E-09</v>
      </c>
      <c r="AH263" s="6">
        <v>0.158</v>
      </c>
      <c r="AI263" s="6">
        <f t="shared" si="111"/>
        <v>7.620578778135048E-09</v>
      </c>
      <c r="AJ263" s="6">
        <f t="shared" si="122"/>
        <v>7.647106109324759E-09</v>
      </c>
      <c r="AK263" s="6">
        <f t="shared" si="123"/>
        <v>6.928122645158414E-11</v>
      </c>
      <c r="AL263" s="6"/>
      <c r="AM263" s="6">
        <v>0.1451</v>
      </c>
      <c r="AN263" s="6">
        <v>0.1417</v>
      </c>
      <c r="AO263" s="6">
        <v>0.1396</v>
      </c>
      <c r="AP263" s="6">
        <v>0.1456</v>
      </c>
    </row>
    <row r="264" spans="1:42" ht="12">
      <c r="A264" s="6">
        <v>0.1824</v>
      </c>
      <c r="B264" s="6">
        <f t="shared" si="112"/>
        <v>8.79742765273312E-09</v>
      </c>
      <c r="C264" s="6">
        <f t="shared" si="113"/>
        <v>1.1599678456591652E-09</v>
      </c>
      <c r="D264" s="6">
        <v>0.1828</v>
      </c>
      <c r="E264" s="6">
        <f t="shared" si="114"/>
        <v>8.816720257234727E-09</v>
      </c>
      <c r="F264" s="6">
        <f t="shared" si="115"/>
        <v>1.1792604501607721E-09</v>
      </c>
      <c r="G264" s="6">
        <v>0.1774</v>
      </c>
      <c r="H264" s="6">
        <f t="shared" si="116"/>
        <v>8.556270096463023E-09</v>
      </c>
      <c r="I264" s="6">
        <f t="shared" si="117"/>
        <v>9.188102893890683E-10</v>
      </c>
      <c r="J264" s="6">
        <v>0.1782</v>
      </c>
      <c r="K264" s="6">
        <f t="shared" si="118"/>
        <v>8.594855305466237E-09</v>
      </c>
      <c r="L264" s="6">
        <f t="shared" si="119"/>
        <v>9.57395498392282E-10</v>
      </c>
      <c r="M264" s="6">
        <f t="shared" si="120"/>
        <v>1.5511842614302798</v>
      </c>
      <c r="P264" s="6"/>
      <c r="S264" s="6"/>
      <c r="V264" s="6"/>
      <c r="AA264" s="6"/>
      <c r="AB264" s="6">
        <v>0.1611</v>
      </c>
      <c r="AC264" s="6">
        <f t="shared" si="121"/>
        <v>7.770096463022507E-09</v>
      </c>
      <c r="AD264" s="6">
        <v>0.1562</v>
      </c>
      <c r="AE264" s="6">
        <f t="shared" si="121"/>
        <v>7.533762057877814E-09</v>
      </c>
      <c r="AF264" s="6">
        <v>0.1578</v>
      </c>
      <c r="AG264" s="6">
        <f t="shared" si="110"/>
        <v>7.610932475884245E-09</v>
      </c>
      <c r="AH264" s="6">
        <v>0.1583</v>
      </c>
      <c r="AI264" s="6">
        <f t="shared" si="111"/>
        <v>7.635048231511254E-09</v>
      </c>
      <c r="AJ264" s="6">
        <f t="shared" si="122"/>
        <v>7.637459807073954E-09</v>
      </c>
      <c r="AK264" s="6">
        <f t="shared" si="123"/>
        <v>9.84127713364274E-11</v>
      </c>
      <c r="AL264" s="6"/>
      <c r="AM264" s="6">
        <v>0.1458</v>
      </c>
      <c r="AN264" s="6">
        <v>0.1419</v>
      </c>
      <c r="AO264" s="6">
        <v>0.14</v>
      </c>
      <c r="AP264" s="6">
        <v>0.1459</v>
      </c>
    </row>
    <row r="265" spans="1:42" ht="12">
      <c r="A265" s="6">
        <v>0.1837</v>
      </c>
      <c r="B265" s="6">
        <f t="shared" si="112"/>
        <v>8.860128617363344E-09</v>
      </c>
      <c r="C265" s="6">
        <f t="shared" si="113"/>
        <v>1.249196141479099E-09</v>
      </c>
      <c r="D265" s="6">
        <v>0.1841</v>
      </c>
      <c r="E265" s="6">
        <f t="shared" si="114"/>
        <v>8.879421221864953E-09</v>
      </c>
      <c r="F265" s="6">
        <f t="shared" si="115"/>
        <v>1.2684887459807075E-09</v>
      </c>
      <c r="G265" s="6">
        <v>0.1789</v>
      </c>
      <c r="H265" s="6">
        <f t="shared" si="116"/>
        <v>8.628617363344051E-09</v>
      </c>
      <c r="I265" s="6">
        <f t="shared" si="117"/>
        <v>1.0176848874598063E-09</v>
      </c>
      <c r="J265" s="6">
        <v>0.1799</v>
      </c>
      <c r="K265" s="6">
        <f t="shared" si="118"/>
        <v>8.676848874598071E-09</v>
      </c>
      <c r="L265" s="6">
        <f t="shared" si="119"/>
        <v>1.065916398713826E-09</v>
      </c>
      <c r="M265" s="6">
        <f t="shared" si="120"/>
        <v>1.4506031139726276</v>
      </c>
      <c r="P265" s="6"/>
      <c r="S265" s="6"/>
      <c r="V265" s="6"/>
      <c r="AA265" s="6"/>
      <c r="AB265" s="6">
        <v>0.16</v>
      </c>
      <c r="AC265" s="6">
        <f t="shared" si="121"/>
        <v>7.717041800643087E-09</v>
      </c>
      <c r="AD265" s="6">
        <v>0.1565</v>
      </c>
      <c r="AE265" s="6">
        <f t="shared" si="121"/>
        <v>7.54823151125402E-09</v>
      </c>
      <c r="AF265" s="6">
        <v>0.1572</v>
      </c>
      <c r="AG265" s="6">
        <f t="shared" si="110"/>
        <v>7.581993569131832E-09</v>
      </c>
      <c r="AH265" s="6">
        <v>0.1575</v>
      </c>
      <c r="AI265" s="6">
        <f t="shared" si="111"/>
        <v>7.596463022508039E-09</v>
      </c>
      <c r="AJ265" s="6">
        <f t="shared" si="122"/>
        <v>7.610932475884245E-09</v>
      </c>
      <c r="AK265" s="6">
        <f t="shared" si="123"/>
        <v>7.356952532888361E-11</v>
      </c>
      <c r="AL265" s="6"/>
      <c r="AM265" s="6">
        <v>0.1462</v>
      </c>
      <c r="AN265" s="6">
        <v>0.142</v>
      </c>
      <c r="AO265" s="6">
        <v>0.1402</v>
      </c>
      <c r="AP265" s="6">
        <v>0.146</v>
      </c>
    </row>
    <row r="266" spans="1:42" ht="12">
      <c r="A266" s="6">
        <v>0.185</v>
      </c>
      <c r="B266" s="6">
        <f t="shared" si="112"/>
        <v>8.922829581993569E-09</v>
      </c>
      <c r="C266" s="6">
        <f t="shared" si="113"/>
        <v>1.2612540192926035E-09</v>
      </c>
      <c r="D266" s="6">
        <v>0.1855</v>
      </c>
      <c r="E266" s="6">
        <f t="shared" si="114"/>
        <v>8.946945337620578E-09</v>
      </c>
      <c r="F266" s="6">
        <f t="shared" si="115"/>
        <v>1.2853697749196125E-09</v>
      </c>
      <c r="G266" s="6">
        <v>0.1805</v>
      </c>
      <c r="H266" s="6">
        <f t="shared" si="116"/>
        <v>8.705787781350482E-09</v>
      </c>
      <c r="I266" s="6">
        <f t="shared" si="117"/>
        <v>1.0442122186495172E-09</v>
      </c>
      <c r="J266" s="6">
        <v>0.1815</v>
      </c>
      <c r="K266" s="6">
        <f t="shared" si="118"/>
        <v>8.7540192926045E-09</v>
      </c>
      <c r="L266" s="6">
        <f t="shared" si="119"/>
        <v>1.0924437299035353E-09</v>
      </c>
      <c r="M266" s="6">
        <f t="shared" si="120"/>
        <v>1.362910501195385</v>
      </c>
      <c r="P266" s="6"/>
      <c r="S266" s="6"/>
      <c r="V266" s="6"/>
      <c r="AA266" s="6"/>
      <c r="AB266" s="6">
        <v>0.1603</v>
      </c>
      <c r="AC266" s="6">
        <f t="shared" si="121"/>
        <v>7.731511254019294E-09</v>
      </c>
      <c r="AD266" s="6">
        <v>0.1601</v>
      </c>
      <c r="AE266" s="6">
        <f t="shared" si="121"/>
        <v>7.72186495176849E-09</v>
      </c>
      <c r="AF266" s="6">
        <v>0.1571</v>
      </c>
      <c r="AG266" s="6">
        <f t="shared" si="110"/>
        <v>7.57717041800643E-09</v>
      </c>
      <c r="AH266" s="6">
        <v>0.1579</v>
      </c>
      <c r="AI266" s="6">
        <f t="shared" si="111"/>
        <v>7.615755627009647E-09</v>
      </c>
      <c r="AJ266" s="6">
        <f t="shared" si="122"/>
        <v>7.661575562700965E-09</v>
      </c>
      <c r="AK266" s="6">
        <f t="shared" si="123"/>
        <v>7.691880201868974E-11</v>
      </c>
      <c r="AL266" s="6"/>
      <c r="AM266" s="6">
        <v>0.1462</v>
      </c>
      <c r="AN266" s="6">
        <v>0.1425</v>
      </c>
      <c r="AO266" s="6">
        <v>0.1406</v>
      </c>
      <c r="AP266" s="6">
        <v>0.1464</v>
      </c>
    </row>
    <row r="267" spans="1:42" ht="12">
      <c r="A267" s="6">
        <v>0.1866</v>
      </c>
      <c r="B267" s="6">
        <f t="shared" si="112"/>
        <v>9E-09</v>
      </c>
      <c r="C267" s="6">
        <f t="shared" si="113"/>
        <v>1.3528938906752408E-09</v>
      </c>
      <c r="D267" s="6">
        <v>0.1875</v>
      </c>
      <c r="E267" s="6">
        <f t="shared" si="114"/>
        <v>9.043408360128617E-09</v>
      </c>
      <c r="F267" s="6">
        <f t="shared" si="115"/>
        <v>1.3963022508038584E-09</v>
      </c>
      <c r="G267" s="6">
        <v>0.182</v>
      </c>
      <c r="H267" s="6">
        <f t="shared" si="116"/>
        <v>8.778135048231511E-09</v>
      </c>
      <c r="I267" s="6">
        <f t="shared" si="117"/>
        <v>1.1310289389067524E-09</v>
      </c>
      <c r="J267" s="6">
        <v>0.1829</v>
      </c>
      <c r="K267" s="6">
        <f t="shared" si="118"/>
        <v>8.821543408360129E-09</v>
      </c>
      <c r="L267" s="6">
        <f t="shared" si="119"/>
        <v>1.17443729903537E-09</v>
      </c>
      <c r="M267" s="6">
        <f t="shared" si="120"/>
        <v>1.4647717452249913</v>
      </c>
      <c r="P267" s="6"/>
      <c r="S267" s="6"/>
      <c r="V267" s="6"/>
      <c r="AA267" s="6"/>
      <c r="AB267" s="6">
        <v>0.1585</v>
      </c>
      <c r="AC267" s="6">
        <f t="shared" si="121"/>
        <v>7.644694533762057E-09</v>
      </c>
      <c r="AD267" s="6">
        <v>0.1568</v>
      </c>
      <c r="AE267" s="6">
        <f t="shared" si="121"/>
        <v>7.562700964630225E-09</v>
      </c>
      <c r="AF267" s="6">
        <v>0.1592</v>
      </c>
      <c r="AG267" s="6">
        <f t="shared" si="110"/>
        <v>7.678456591639872E-09</v>
      </c>
      <c r="AH267" s="6">
        <v>0.1597</v>
      </c>
      <c r="AI267" s="6">
        <f t="shared" si="111"/>
        <v>7.70257234726688E-09</v>
      </c>
      <c r="AJ267" s="6">
        <f t="shared" si="122"/>
        <v>7.647106109324759E-09</v>
      </c>
      <c r="AK267" s="6">
        <f t="shared" si="123"/>
        <v>6.107208975308326E-11</v>
      </c>
      <c r="AL267" s="6"/>
      <c r="AM267" s="6">
        <v>0.1467</v>
      </c>
      <c r="AN267" s="6">
        <v>0.1427</v>
      </c>
      <c r="AO267" s="6">
        <v>0.1409</v>
      </c>
      <c r="AP267" s="6">
        <v>0.1469</v>
      </c>
    </row>
    <row r="268" spans="1:42" ht="12">
      <c r="A268" s="6">
        <v>0.1883</v>
      </c>
      <c r="B268" s="6">
        <f t="shared" si="112"/>
        <v>9.081993569131833E-09</v>
      </c>
      <c r="C268" s="6">
        <f t="shared" si="113"/>
        <v>1.4807073954983933E-09</v>
      </c>
      <c r="D268" s="6">
        <v>0.1892</v>
      </c>
      <c r="E268" s="6">
        <f t="shared" si="114"/>
        <v>9.125401929260452E-09</v>
      </c>
      <c r="F268" s="6">
        <f t="shared" si="115"/>
        <v>1.5241157556270125E-09</v>
      </c>
      <c r="G268" s="6">
        <v>0.1838</v>
      </c>
      <c r="H268" s="6">
        <f t="shared" si="116"/>
        <v>8.864951768488746E-09</v>
      </c>
      <c r="I268" s="6">
        <f t="shared" si="117"/>
        <v>1.263665594855307E-09</v>
      </c>
      <c r="J268" s="6">
        <v>0.1851</v>
      </c>
      <c r="K268" s="6">
        <f t="shared" si="118"/>
        <v>8.92765273311897E-09</v>
      </c>
      <c r="L268" s="6">
        <f t="shared" si="119"/>
        <v>1.3263665594855315E-09</v>
      </c>
      <c r="M268" s="6">
        <f t="shared" si="120"/>
        <v>1.3746790287659734</v>
      </c>
      <c r="P268" s="6"/>
      <c r="S268" s="6"/>
      <c r="V268" s="6"/>
      <c r="AA268" s="6"/>
      <c r="AB268" s="6">
        <v>0.1598</v>
      </c>
      <c r="AC268" s="6">
        <f t="shared" si="121"/>
        <v>7.707395498392283E-09</v>
      </c>
      <c r="AD268" s="6">
        <v>0.1561</v>
      </c>
      <c r="AE268" s="6">
        <f t="shared" si="121"/>
        <v>7.52893890675241E-09</v>
      </c>
      <c r="AF268" s="6">
        <v>0.1571</v>
      </c>
      <c r="AG268" s="6">
        <f t="shared" si="110"/>
        <v>7.57717041800643E-09</v>
      </c>
      <c r="AH268" s="6">
        <v>0.1574</v>
      </c>
      <c r="AI268" s="6">
        <f t="shared" si="111"/>
        <v>7.591639871382637E-09</v>
      </c>
      <c r="AJ268" s="6">
        <f t="shared" si="122"/>
        <v>7.60128617363344E-09</v>
      </c>
      <c r="AK268" s="6">
        <f t="shared" si="123"/>
        <v>7.564816949220217E-11</v>
      </c>
      <c r="AL268" s="6"/>
      <c r="AM268" s="6">
        <v>0.1469</v>
      </c>
      <c r="AN268" s="6">
        <v>0.1429</v>
      </c>
      <c r="AO268" s="6">
        <v>0.1411</v>
      </c>
      <c r="AP268" s="6">
        <v>0.1475</v>
      </c>
    </row>
    <row r="269" spans="1:42" ht="12">
      <c r="A269" s="6">
        <v>0.1895</v>
      </c>
      <c r="B269" s="6">
        <f t="shared" si="112"/>
        <v>9.139871382636657E-09</v>
      </c>
      <c r="C269" s="6">
        <f t="shared" si="113"/>
        <v>1.5265273311897111E-09</v>
      </c>
      <c r="D269" s="6">
        <v>0.1905</v>
      </c>
      <c r="E269" s="6">
        <f t="shared" si="114"/>
        <v>9.188102893890675E-09</v>
      </c>
      <c r="F269" s="6">
        <f t="shared" si="115"/>
        <v>1.5747588424437292E-09</v>
      </c>
      <c r="G269" s="6">
        <v>0.1853</v>
      </c>
      <c r="H269" s="6">
        <f t="shared" si="116"/>
        <v>8.937299035369775E-09</v>
      </c>
      <c r="I269" s="6">
        <f t="shared" si="117"/>
        <v>1.3239549839228296E-09</v>
      </c>
      <c r="J269" s="6">
        <v>0.1869</v>
      </c>
      <c r="K269" s="6">
        <f t="shared" si="118"/>
        <v>9.014469453376206E-09</v>
      </c>
      <c r="L269" s="6">
        <f t="shared" si="119"/>
        <v>1.4011254019292605E-09</v>
      </c>
      <c r="M269" s="6">
        <f t="shared" si="120"/>
        <v>1.2655016749870531</v>
      </c>
      <c r="P269" s="6"/>
      <c r="S269" s="6"/>
      <c r="V269" s="6"/>
      <c r="AA269" s="6"/>
      <c r="AB269" s="6">
        <v>0.1585</v>
      </c>
      <c r="AC269" s="6">
        <f t="shared" si="121"/>
        <v>7.644694533762057E-09</v>
      </c>
      <c r="AD269" s="6">
        <v>0.1555</v>
      </c>
      <c r="AE269" s="6">
        <f t="shared" si="121"/>
        <v>7.500000000000001E-09</v>
      </c>
      <c r="AF269" s="6">
        <v>0.1594</v>
      </c>
      <c r="AG269" s="6">
        <f t="shared" si="110"/>
        <v>7.688102893890674E-09</v>
      </c>
      <c r="AH269" s="6">
        <v>0.158</v>
      </c>
      <c r="AI269" s="6">
        <f t="shared" si="111"/>
        <v>7.620578778135048E-09</v>
      </c>
      <c r="AJ269" s="6">
        <f t="shared" si="122"/>
        <v>7.613344051446945E-09</v>
      </c>
      <c r="AK269" s="6">
        <f t="shared" si="123"/>
        <v>8.056250685754196E-11</v>
      </c>
      <c r="AL269" s="6"/>
      <c r="AM269" s="6">
        <v>0.1472</v>
      </c>
      <c r="AN269" s="6">
        <v>0.1433</v>
      </c>
      <c r="AO269" s="6">
        <v>0.1415</v>
      </c>
      <c r="AP269" s="6">
        <v>0.1478</v>
      </c>
    </row>
    <row r="270" spans="1:42" ht="12">
      <c r="A270" s="6">
        <v>0.1921</v>
      </c>
      <c r="B270" s="6">
        <f t="shared" si="112"/>
        <v>9.265273311897106E-09</v>
      </c>
      <c r="C270" s="6">
        <f t="shared" si="113"/>
        <v>1.6627813504823128E-09</v>
      </c>
      <c r="D270" s="6">
        <v>0.1922</v>
      </c>
      <c r="E270" s="6">
        <f t="shared" si="114"/>
        <v>9.27009646302251E-09</v>
      </c>
      <c r="F270" s="6">
        <f t="shared" si="115"/>
        <v>1.6676045016077166E-09</v>
      </c>
      <c r="G270" s="6">
        <v>0.1868</v>
      </c>
      <c r="H270" s="6">
        <f t="shared" si="116"/>
        <v>9.009646302250804E-09</v>
      </c>
      <c r="I270" s="6">
        <f t="shared" si="117"/>
        <v>1.4071543408360111E-09</v>
      </c>
      <c r="J270" s="6">
        <v>0.1887</v>
      </c>
      <c r="K270" s="6">
        <f t="shared" si="118"/>
        <v>9.101286173633443E-09</v>
      </c>
      <c r="L270" s="6">
        <f t="shared" si="119"/>
        <v>1.49879421221865E-09</v>
      </c>
      <c r="M270" s="6">
        <f t="shared" si="120"/>
        <v>1.398493666115907</v>
      </c>
      <c r="P270" s="6"/>
      <c r="S270" s="6"/>
      <c r="V270" s="6"/>
      <c r="AA270" s="6"/>
      <c r="AB270" s="6">
        <v>0.1604</v>
      </c>
      <c r="AC270" s="6">
        <f t="shared" si="121"/>
        <v>7.736334405144694E-09</v>
      </c>
      <c r="AD270" s="6">
        <v>0.1565</v>
      </c>
      <c r="AE270" s="6">
        <f t="shared" si="121"/>
        <v>7.54823151125402E-09</v>
      </c>
      <c r="AF270" s="6">
        <v>0.1567</v>
      </c>
      <c r="AG270" s="6">
        <f t="shared" si="110"/>
        <v>7.557877813504823E-09</v>
      </c>
      <c r="AH270" s="6">
        <v>0.1569</v>
      </c>
      <c r="AI270" s="6">
        <f t="shared" si="111"/>
        <v>7.567524115755628E-09</v>
      </c>
      <c r="AJ270" s="6">
        <f t="shared" si="122"/>
        <v>7.602491961414793E-09</v>
      </c>
      <c r="AK270" s="6">
        <f t="shared" si="123"/>
        <v>8.957523582440605E-11</v>
      </c>
      <c r="AL270" s="6"/>
      <c r="AM270" s="6">
        <v>0.1476</v>
      </c>
      <c r="AN270" s="6">
        <v>0.1435</v>
      </c>
      <c r="AO270" s="6">
        <v>0.142</v>
      </c>
      <c r="AP270" s="6">
        <v>0.1481</v>
      </c>
    </row>
    <row r="271" spans="1:42" ht="12">
      <c r="A271" s="6">
        <v>0.1927</v>
      </c>
      <c r="B271" s="6">
        <f t="shared" si="112"/>
        <v>9.294212218649518E-09</v>
      </c>
      <c r="C271" s="6">
        <f t="shared" si="113"/>
        <v>1.6350482315112534E-09</v>
      </c>
      <c r="D271" s="6">
        <v>0.1936</v>
      </c>
      <c r="E271" s="6">
        <f t="shared" si="114"/>
        <v>9.337620578778134E-09</v>
      </c>
      <c r="F271" s="6">
        <f t="shared" si="115"/>
        <v>1.6784565916398694E-09</v>
      </c>
      <c r="G271" s="6">
        <v>0.1885</v>
      </c>
      <c r="H271" s="6">
        <f t="shared" si="116"/>
        <v>9.091639871382637E-09</v>
      </c>
      <c r="I271" s="6">
        <f t="shared" si="117"/>
        <v>1.432475884244372E-09</v>
      </c>
      <c r="J271" s="6">
        <v>0.1904</v>
      </c>
      <c r="K271" s="6">
        <f t="shared" si="118"/>
        <v>9.183279742765276E-09</v>
      </c>
      <c r="L271" s="6">
        <f t="shared" si="119"/>
        <v>1.5241157556270109E-09</v>
      </c>
      <c r="M271" s="6">
        <f t="shared" si="120"/>
        <v>1.2034359051987547</v>
      </c>
      <c r="P271" s="6"/>
      <c r="S271" s="6"/>
      <c r="V271" s="6"/>
      <c r="AA271" s="6"/>
      <c r="AB271" s="6">
        <v>0.1618</v>
      </c>
      <c r="AC271" s="6">
        <f t="shared" si="121"/>
        <v>7.803858520900322E-09</v>
      </c>
      <c r="AD271" s="6">
        <v>0.1587</v>
      </c>
      <c r="AE271" s="6">
        <f t="shared" si="121"/>
        <v>7.654340836012863E-09</v>
      </c>
      <c r="AF271" s="6">
        <v>0.1579</v>
      </c>
      <c r="AG271" s="6">
        <f t="shared" si="110"/>
        <v>7.615755627009647E-09</v>
      </c>
      <c r="AH271" s="6">
        <v>0.1568</v>
      </c>
      <c r="AI271" s="6">
        <f t="shared" si="111"/>
        <v>7.562700964630225E-09</v>
      </c>
      <c r="AJ271" s="6">
        <f t="shared" si="122"/>
        <v>7.659163987138265E-09</v>
      </c>
      <c r="AK271" s="6">
        <f t="shared" si="123"/>
        <v>1.035200002057245E-10</v>
      </c>
      <c r="AL271" s="6"/>
      <c r="AM271" s="6">
        <v>0.1479</v>
      </c>
      <c r="AN271" s="6">
        <v>0.1441</v>
      </c>
      <c r="AO271" s="6">
        <v>0.1424</v>
      </c>
      <c r="AP271" s="6">
        <v>0.1485</v>
      </c>
    </row>
    <row r="272" spans="1:42" ht="12">
      <c r="A272" s="6">
        <v>0.1959</v>
      </c>
      <c r="B272" s="6">
        <f t="shared" si="112"/>
        <v>9.448553054662378E-09</v>
      </c>
      <c r="C272" s="6">
        <f t="shared" si="113"/>
        <v>1.7713022508038584E-09</v>
      </c>
      <c r="D272" s="6">
        <v>0.1955</v>
      </c>
      <c r="E272" s="6">
        <f t="shared" si="114"/>
        <v>9.429260450160772E-09</v>
      </c>
      <c r="F272" s="6">
        <f t="shared" si="115"/>
        <v>1.7520096463022515E-09</v>
      </c>
      <c r="G272" s="6">
        <v>0.191</v>
      </c>
      <c r="H272" s="6">
        <f t="shared" si="116"/>
        <v>9.212218649517685E-09</v>
      </c>
      <c r="I272" s="6">
        <f t="shared" si="117"/>
        <v>1.5349678456591653E-09</v>
      </c>
      <c r="J272" s="6">
        <v>0.1925</v>
      </c>
      <c r="K272" s="6">
        <f t="shared" si="118"/>
        <v>9.284565916398716E-09</v>
      </c>
      <c r="L272" s="6">
        <f t="shared" si="119"/>
        <v>1.6073151125401957E-09</v>
      </c>
      <c r="M272" s="6">
        <f t="shared" si="120"/>
        <v>1.221814466748464</v>
      </c>
      <c r="P272" s="6"/>
      <c r="S272" s="6"/>
      <c r="V272" s="6"/>
      <c r="AA272" s="6"/>
      <c r="AB272" s="6">
        <v>0.1606</v>
      </c>
      <c r="AC272" s="6">
        <f t="shared" si="121"/>
        <v>7.745980707395498E-09</v>
      </c>
      <c r="AD272" s="6">
        <v>0.1586</v>
      </c>
      <c r="AE272" s="6">
        <f t="shared" si="121"/>
        <v>7.649517684887459E-09</v>
      </c>
      <c r="AF272" s="6">
        <v>0.1601</v>
      </c>
      <c r="AG272" s="6">
        <f t="shared" si="110"/>
        <v>7.72186495176849E-09</v>
      </c>
      <c r="AH272" s="6">
        <v>0.1574</v>
      </c>
      <c r="AI272" s="6">
        <f t="shared" si="111"/>
        <v>7.591639871382637E-09</v>
      </c>
      <c r="AJ272" s="6">
        <f t="shared" si="122"/>
        <v>7.67725080385852E-09</v>
      </c>
      <c r="AK272" s="6">
        <f t="shared" si="123"/>
        <v>7.026753513354588E-11</v>
      </c>
      <c r="AL272" s="6"/>
      <c r="AM272" s="6">
        <v>0.1484</v>
      </c>
      <c r="AN272" s="6">
        <v>0.1442</v>
      </c>
      <c r="AO272" s="6">
        <v>0.1425</v>
      </c>
      <c r="AP272" s="6">
        <v>0.1491</v>
      </c>
    </row>
    <row r="273" spans="1:42" ht="12">
      <c r="A273" s="6">
        <v>0.1984</v>
      </c>
      <c r="B273" s="6">
        <f t="shared" si="112"/>
        <v>9.569131832797427E-09</v>
      </c>
      <c r="C273" s="6">
        <f t="shared" si="113"/>
        <v>1.9063504823151117E-09</v>
      </c>
      <c r="D273" s="6">
        <v>0.1974</v>
      </c>
      <c r="E273" s="6">
        <f t="shared" si="114"/>
        <v>9.520900321543409E-09</v>
      </c>
      <c r="F273" s="6">
        <f t="shared" si="115"/>
        <v>1.8581189710610936E-09</v>
      </c>
      <c r="G273" s="6">
        <v>0.1922</v>
      </c>
      <c r="H273" s="6">
        <f t="shared" si="116"/>
        <v>9.27009646302251E-09</v>
      </c>
      <c r="I273" s="6">
        <f t="shared" si="117"/>
        <v>1.607315112540194E-09</v>
      </c>
      <c r="J273" s="6">
        <v>0.1945</v>
      </c>
      <c r="K273" s="6">
        <f t="shared" si="118"/>
        <v>9.381028938906753E-09</v>
      </c>
      <c r="L273" s="6">
        <f t="shared" si="119"/>
        <v>1.7182475884244382E-09</v>
      </c>
      <c r="M273" s="6">
        <f t="shared" si="120"/>
        <v>1.4412404629592654</v>
      </c>
      <c r="P273" s="6"/>
      <c r="S273" s="6"/>
      <c r="V273" s="6"/>
      <c r="AA273" s="6"/>
      <c r="AB273" s="6">
        <v>0.1605</v>
      </c>
      <c r="AC273" s="6">
        <f t="shared" si="121"/>
        <v>7.741157556270096E-09</v>
      </c>
      <c r="AD273" s="6">
        <v>0.1579</v>
      </c>
      <c r="AE273" s="6">
        <f t="shared" si="121"/>
        <v>7.615755627009647E-09</v>
      </c>
      <c r="AF273" s="6">
        <v>0.1591</v>
      </c>
      <c r="AG273" s="6">
        <f t="shared" si="110"/>
        <v>7.67363344051447E-09</v>
      </c>
      <c r="AH273" s="6">
        <v>0.158</v>
      </c>
      <c r="AI273" s="6">
        <f t="shared" si="111"/>
        <v>7.620578778135048E-09</v>
      </c>
      <c r="AJ273" s="6">
        <f t="shared" si="122"/>
        <v>7.662781350482315E-09</v>
      </c>
      <c r="AK273" s="6">
        <f t="shared" si="123"/>
        <v>5.846102197930334E-11</v>
      </c>
      <c r="AL273" s="6"/>
      <c r="AM273" s="6">
        <v>0.1485</v>
      </c>
      <c r="AN273" s="6">
        <v>0.1446</v>
      </c>
      <c r="AO273" s="6">
        <v>0.1431</v>
      </c>
      <c r="AP273" s="6">
        <v>0.1494</v>
      </c>
    </row>
    <row r="274" spans="1:42" ht="12">
      <c r="A274" s="6">
        <v>0.1996</v>
      </c>
      <c r="B274" s="6">
        <f t="shared" si="112"/>
        <v>9.627009646302251E-09</v>
      </c>
      <c r="C274" s="6">
        <f t="shared" si="113"/>
        <v>1.949758842443731E-09</v>
      </c>
      <c r="D274" s="6">
        <v>0.1986</v>
      </c>
      <c r="E274" s="6">
        <f t="shared" si="114"/>
        <v>9.578778135048231E-09</v>
      </c>
      <c r="F274" s="6">
        <f t="shared" si="115"/>
        <v>1.901527331189711E-09</v>
      </c>
      <c r="G274" s="6">
        <v>0.1937</v>
      </c>
      <c r="H274" s="6">
        <f t="shared" si="116"/>
        <v>9.342443729903538E-09</v>
      </c>
      <c r="I274" s="6">
        <f t="shared" si="117"/>
        <v>1.665192926045018E-09</v>
      </c>
      <c r="J274" s="6">
        <v>0.1971</v>
      </c>
      <c r="K274" s="6">
        <f t="shared" si="118"/>
        <v>9.506430868167202E-09</v>
      </c>
      <c r="L274" s="6">
        <f t="shared" si="119"/>
        <v>1.8291800643086824E-09</v>
      </c>
      <c r="M274" s="6">
        <f t="shared" si="120"/>
        <v>1.3080109906571828</v>
      </c>
      <c r="P274" s="6"/>
      <c r="S274" s="6"/>
      <c r="V274" s="6"/>
      <c r="AA274" s="6"/>
      <c r="AB274" s="6">
        <v>0.1604</v>
      </c>
      <c r="AC274" s="6">
        <f t="shared" si="121"/>
        <v>7.736334405144694E-09</v>
      </c>
      <c r="AD274" s="6">
        <v>0.1579</v>
      </c>
      <c r="AE274" s="6">
        <f t="shared" si="121"/>
        <v>7.615755627009647E-09</v>
      </c>
      <c r="AF274" s="6">
        <v>0.1589</v>
      </c>
      <c r="AG274" s="6">
        <f t="shared" si="110"/>
        <v>7.663987138263667E-09</v>
      </c>
      <c r="AH274" s="6">
        <v>0.1595</v>
      </c>
      <c r="AI274" s="6">
        <f t="shared" si="111"/>
        <v>7.692926045016078E-09</v>
      </c>
      <c r="AJ274" s="6">
        <f t="shared" si="122"/>
        <v>7.67725080385852E-09</v>
      </c>
      <c r="AK274" s="6">
        <f t="shared" si="123"/>
        <v>5.064308681715065E-11</v>
      </c>
      <c r="AL274" s="6"/>
      <c r="AM274" s="6">
        <v>0.1488</v>
      </c>
      <c r="AN274" s="6">
        <v>0.1451</v>
      </c>
      <c r="AO274" s="6">
        <v>0.1434</v>
      </c>
      <c r="AP274" s="6">
        <v>0.1498</v>
      </c>
    </row>
    <row r="275" spans="1:42" ht="12">
      <c r="A275" s="6">
        <v>0.202</v>
      </c>
      <c r="B275" s="6">
        <f t="shared" si="112"/>
        <v>9.742765273311897E-09</v>
      </c>
      <c r="C275" s="6">
        <f t="shared" si="113"/>
        <v>2.051045016077169E-09</v>
      </c>
      <c r="D275" s="6">
        <v>0.2015</v>
      </c>
      <c r="E275" s="6">
        <f t="shared" si="114"/>
        <v>9.718649517684888E-09</v>
      </c>
      <c r="F275" s="6">
        <f t="shared" si="115"/>
        <v>2.02692926045016E-09</v>
      </c>
      <c r="G275" s="6">
        <v>0.1959</v>
      </c>
      <c r="H275" s="6">
        <f t="shared" si="116"/>
        <v>9.448553054662378E-09</v>
      </c>
      <c r="I275" s="6">
        <f t="shared" si="117"/>
        <v>1.7568327974276504E-09</v>
      </c>
      <c r="J275" s="6">
        <v>0.1997</v>
      </c>
      <c r="K275" s="6">
        <f t="shared" si="118"/>
        <v>9.631832797427651E-09</v>
      </c>
      <c r="L275" s="6">
        <f t="shared" si="119"/>
        <v>1.9401125401929233E-09</v>
      </c>
      <c r="M275" s="6">
        <f t="shared" si="120"/>
        <v>1.3844138090014695</v>
      </c>
      <c r="P275" s="6"/>
      <c r="S275" s="6"/>
      <c r="V275" s="6"/>
      <c r="AA275" s="6"/>
      <c r="AB275" s="6">
        <v>0.16</v>
      </c>
      <c r="AC275" s="6">
        <f t="shared" si="121"/>
        <v>7.717041800643087E-09</v>
      </c>
      <c r="AD275" s="6">
        <v>0.159</v>
      </c>
      <c r="AE275" s="6">
        <f t="shared" si="121"/>
        <v>7.66881028938907E-09</v>
      </c>
      <c r="AF275" s="6">
        <v>0.1597</v>
      </c>
      <c r="AG275" s="6">
        <f t="shared" si="110"/>
        <v>7.70257234726688E-09</v>
      </c>
      <c r="AH275" s="6">
        <v>0.1592</v>
      </c>
      <c r="AI275" s="6">
        <f t="shared" si="111"/>
        <v>7.678456591639872E-09</v>
      </c>
      <c r="AJ275" s="6">
        <f t="shared" si="122"/>
        <v>7.691720257234728E-09</v>
      </c>
      <c r="AK275" s="6">
        <f t="shared" si="123"/>
        <v>2.2058557449735504E-11</v>
      </c>
      <c r="AL275" s="6"/>
      <c r="AM275" s="6">
        <v>0.1493</v>
      </c>
      <c r="AN275" s="6">
        <v>0.1454</v>
      </c>
      <c r="AO275" s="6">
        <v>0.1437</v>
      </c>
      <c r="AP275" s="6">
        <v>0.1501</v>
      </c>
    </row>
    <row r="276" spans="1:42" ht="12">
      <c r="A276" s="6">
        <v>0.2042</v>
      </c>
      <c r="B276" s="6">
        <f t="shared" si="112"/>
        <v>9.84887459807074E-09</v>
      </c>
      <c r="C276" s="6">
        <f t="shared" si="113"/>
        <v>2.149919614147909E-09</v>
      </c>
      <c r="D276" s="6">
        <v>0.2038</v>
      </c>
      <c r="E276" s="6">
        <f t="shared" si="114"/>
        <v>9.829581993569132E-09</v>
      </c>
      <c r="F276" s="6">
        <f t="shared" si="115"/>
        <v>2.130627009646302E-09</v>
      </c>
      <c r="G276" s="6">
        <v>0.1988</v>
      </c>
      <c r="H276" s="6">
        <f t="shared" si="116"/>
        <v>9.588424437299037E-09</v>
      </c>
      <c r="I276" s="6">
        <f t="shared" si="117"/>
        <v>1.8894694533762067E-09</v>
      </c>
      <c r="J276" s="6">
        <v>0.2022</v>
      </c>
      <c r="K276" s="6">
        <f t="shared" si="118"/>
        <v>9.752411575562702E-09</v>
      </c>
      <c r="L276" s="6">
        <f t="shared" si="119"/>
        <v>2.053456591639871E-09</v>
      </c>
      <c r="M276" s="6">
        <f t="shared" si="120"/>
        <v>1.2148147811383567</v>
      </c>
      <c r="P276" s="6"/>
      <c r="S276" s="6"/>
      <c r="V276" s="6"/>
      <c r="AA276" s="6"/>
      <c r="AB276" s="6">
        <v>0.16</v>
      </c>
      <c r="AC276" s="6">
        <f t="shared" si="121"/>
        <v>7.717041800643087E-09</v>
      </c>
      <c r="AD276" s="6">
        <v>0.1593</v>
      </c>
      <c r="AE276" s="6">
        <f t="shared" si="121"/>
        <v>7.683279742765274E-09</v>
      </c>
      <c r="AF276" s="6">
        <v>0.1597</v>
      </c>
      <c r="AG276" s="6">
        <f t="shared" si="110"/>
        <v>7.70257234726688E-09</v>
      </c>
      <c r="AH276" s="6">
        <v>0.1595</v>
      </c>
      <c r="AI276" s="6">
        <f t="shared" si="111"/>
        <v>7.692926045016078E-09</v>
      </c>
      <c r="AJ276" s="6">
        <f t="shared" si="122"/>
        <v>7.69895498392283E-09</v>
      </c>
      <c r="AK276" s="6">
        <f t="shared" si="123"/>
        <v>1.4402309378458088E-11</v>
      </c>
      <c r="AL276" s="6"/>
      <c r="AM276" s="6">
        <v>0.1497</v>
      </c>
      <c r="AN276" s="6">
        <v>0.1457</v>
      </c>
      <c r="AO276" s="6">
        <v>0.1441</v>
      </c>
      <c r="AP276" s="6">
        <v>0.1507</v>
      </c>
    </row>
    <row r="277" spans="1:42" ht="12">
      <c r="A277" s="6">
        <v>0.2065</v>
      </c>
      <c r="B277" s="6">
        <f t="shared" si="112"/>
        <v>9.959807073954984E-09</v>
      </c>
      <c r="C277" s="6">
        <f t="shared" si="113"/>
        <v>2.2524115755627005E-09</v>
      </c>
      <c r="D277" s="6">
        <v>0.2065</v>
      </c>
      <c r="E277" s="6">
        <f t="shared" si="114"/>
        <v>9.959807073954984E-09</v>
      </c>
      <c r="F277" s="6">
        <f t="shared" si="115"/>
        <v>2.2524115755627005E-09</v>
      </c>
      <c r="G277" s="6">
        <v>0.2013</v>
      </c>
      <c r="H277" s="6">
        <f t="shared" si="116"/>
        <v>9.709003215434084E-09</v>
      </c>
      <c r="I277" s="6">
        <f t="shared" si="117"/>
        <v>2.001607717041801E-09</v>
      </c>
      <c r="J277" s="6">
        <v>0.2046</v>
      </c>
      <c r="K277" s="6">
        <f t="shared" si="118"/>
        <v>9.868167202572348E-09</v>
      </c>
      <c r="L277" s="6">
        <f t="shared" si="119"/>
        <v>2.160771704180065E-09</v>
      </c>
      <c r="M277" s="6">
        <f t="shared" si="120"/>
        <v>1.1980557230556221</v>
      </c>
      <c r="P277" s="6"/>
      <c r="S277" s="6"/>
      <c r="V277" s="6"/>
      <c r="AA277" s="6"/>
      <c r="AB277" s="6">
        <v>0.16</v>
      </c>
      <c r="AC277" s="6">
        <f t="shared" si="121"/>
        <v>7.717041800643087E-09</v>
      </c>
      <c r="AD277" s="6">
        <v>0.1597</v>
      </c>
      <c r="AE277" s="6">
        <f t="shared" si="121"/>
        <v>7.70257234726688E-09</v>
      </c>
      <c r="AF277" s="6">
        <v>0.16</v>
      </c>
      <c r="AG277" s="6">
        <f t="shared" si="110"/>
        <v>7.717041800643087E-09</v>
      </c>
      <c r="AH277" s="6">
        <v>0.1595</v>
      </c>
      <c r="AI277" s="6">
        <f t="shared" si="111"/>
        <v>7.692926045016078E-09</v>
      </c>
      <c r="AJ277" s="6">
        <f t="shared" si="122"/>
        <v>7.707395498392283E-09</v>
      </c>
      <c r="AK277" s="6">
        <f t="shared" si="123"/>
        <v>1.1814259209329628E-11</v>
      </c>
      <c r="AL277" s="6"/>
      <c r="AM277" s="6">
        <v>0.15</v>
      </c>
      <c r="AN277" s="6">
        <v>0.1461</v>
      </c>
      <c r="AO277" s="6">
        <v>0.1445</v>
      </c>
      <c r="AP277" s="6">
        <v>0.151</v>
      </c>
    </row>
    <row r="278" spans="1:42" ht="12">
      <c r="A278" s="6">
        <v>0.2077</v>
      </c>
      <c r="B278" s="6">
        <f t="shared" si="112"/>
        <v>1.0017684887459807E-08</v>
      </c>
      <c r="C278" s="6">
        <f t="shared" si="113"/>
        <v>2.3078778135048226E-09</v>
      </c>
      <c r="D278" s="6">
        <v>0.2083</v>
      </c>
      <c r="E278" s="6">
        <f t="shared" si="114"/>
        <v>1.0046623794212219E-08</v>
      </c>
      <c r="F278" s="6">
        <f t="shared" si="115"/>
        <v>2.336816720257234E-09</v>
      </c>
      <c r="G278" s="6">
        <v>0.2024</v>
      </c>
      <c r="H278" s="6">
        <f t="shared" si="116"/>
        <v>9.762057877813504E-09</v>
      </c>
      <c r="I278" s="6">
        <f t="shared" si="117"/>
        <v>2.0522508038585193E-09</v>
      </c>
      <c r="J278" s="6">
        <v>0.207</v>
      </c>
      <c r="K278" s="6">
        <f t="shared" si="118"/>
        <v>9.983922829581993E-09</v>
      </c>
      <c r="L278" s="6">
        <f t="shared" si="119"/>
        <v>2.2741157556270077E-09</v>
      </c>
      <c r="M278" s="6">
        <f t="shared" si="120"/>
        <v>1.301858700166476</v>
      </c>
      <c r="P278" s="6"/>
      <c r="S278" s="6"/>
      <c r="V278" s="6"/>
      <c r="AA278" s="6"/>
      <c r="AB278" s="6">
        <v>0.1603</v>
      </c>
      <c r="AC278" s="6">
        <f t="shared" si="121"/>
        <v>7.731511254019294E-09</v>
      </c>
      <c r="AD278" s="6">
        <v>0.1594</v>
      </c>
      <c r="AE278" s="6">
        <f t="shared" si="121"/>
        <v>7.688102893890674E-09</v>
      </c>
      <c r="AF278" s="6">
        <v>0.1602</v>
      </c>
      <c r="AG278" s="6">
        <f t="shared" si="110"/>
        <v>7.726688102893892E-09</v>
      </c>
      <c r="AH278" s="6">
        <v>0.1595</v>
      </c>
      <c r="AI278" s="6">
        <f t="shared" si="111"/>
        <v>7.692926045016078E-09</v>
      </c>
      <c r="AJ278" s="6">
        <f t="shared" si="122"/>
        <v>7.709807073954985E-09</v>
      </c>
      <c r="AK278" s="6">
        <f t="shared" si="123"/>
        <v>2.2450546693938368E-11</v>
      </c>
      <c r="AL278" s="6"/>
      <c r="AM278" s="6">
        <v>0.15</v>
      </c>
      <c r="AN278" s="6">
        <v>0.1467</v>
      </c>
      <c r="AO278" s="6">
        <v>0.145</v>
      </c>
      <c r="AP278" s="6">
        <v>0.1513</v>
      </c>
    </row>
    <row r="279" spans="1:42" ht="12">
      <c r="A279" s="6">
        <v>0.2098</v>
      </c>
      <c r="B279" s="6">
        <f t="shared" si="112"/>
        <v>1.0118971061093247E-08</v>
      </c>
      <c r="C279" s="6">
        <f t="shared" si="113"/>
        <v>2.353697749196142E-09</v>
      </c>
      <c r="D279" s="6">
        <v>0.2104</v>
      </c>
      <c r="E279" s="6">
        <f t="shared" si="114"/>
        <v>1.0147909967845659E-08</v>
      </c>
      <c r="F279" s="6">
        <f t="shared" si="115"/>
        <v>2.3826366559485533E-09</v>
      </c>
      <c r="G279" s="6">
        <v>0.2045</v>
      </c>
      <c r="H279" s="6">
        <f t="shared" si="116"/>
        <v>9.863344051446944E-09</v>
      </c>
      <c r="I279" s="6">
        <f t="shared" si="117"/>
        <v>2.0980707395498388E-09</v>
      </c>
      <c r="J279" s="6">
        <v>0.2091</v>
      </c>
      <c r="K279" s="6">
        <f t="shared" si="118"/>
        <v>1.0085209003215436E-08</v>
      </c>
      <c r="L279" s="6">
        <f t="shared" si="119"/>
        <v>2.3199356913183305E-09</v>
      </c>
      <c r="M279" s="6">
        <f t="shared" si="120"/>
        <v>1.288743309086976</v>
      </c>
      <c r="P279" s="6"/>
      <c r="S279" s="6"/>
      <c r="V279" s="6"/>
      <c r="AA279" s="6"/>
      <c r="AB279" s="6">
        <v>0.16</v>
      </c>
      <c r="AC279" s="6">
        <f t="shared" si="121"/>
        <v>7.717041800643087E-09</v>
      </c>
      <c r="AD279" s="6">
        <v>0.1621</v>
      </c>
      <c r="AE279" s="6">
        <f t="shared" si="121"/>
        <v>7.818327974276527E-09</v>
      </c>
      <c r="AF279" s="6">
        <v>0.1614</v>
      </c>
      <c r="AG279" s="6">
        <f t="shared" si="110"/>
        <v>7.784565916398712E-09</v>
      </c>
      <c r="AH279" s="6">
        <v>0.1605</v>
      </c>
      <c r="AI279" s="6">
        <f t="shared" si="111"/>
        <v>7.741157556270096E-09</v>
      </c>
      <c r="AJ279" s="6">
        <f t="shared" si="122"/>
        <v>7.765273311897105E-09</v>
      </c>
      <c r="AK279" s="6">
        <f t="shared" si="123"/>
        <v>4.5073459064024774E-11</v>
      </c>
      <c r="AL279" s="6"/>
      <c r="AM279" s="6">
        <v>0.1507</v>
      </c>
      <c r="AN279" s="6">
        <v>0.1468</v>
      </c>
      <c r="AO279" s="6">
        <v>0.1454</v>
      </c>
      <c r="AP279" s="6">
        <v>0.1519</v>
      </c>
    </row>
    <row r="280" spans="1:42" ht="12">
      <c r="A280" s="6">
        <v>0.2118</v>
      </c>
      <c r="B280" s="6">
        <f t="shared" si="112"/>
        <v>1.0215434083601285E-08</v>
      </c>
      <c r="C280" s="6">
        <f t="shared" si="113"/>
        <v>2.5128617363344044E-09</v>
      </c>
      <c r="D280" s="6">
        <v>0.2127</v>
      </c>
      <c r="E280" s="6">
        <f t="shared" si="114"/>
        <v>1.0258842443729904E-08</v>
      </c>
      <c r="F280" s="6">
        <f t="shared" si="115"/>
        <v>2.5562700964630236E-09</v>
      </c>
      <c r="G280" s="6">
        <v>0.2066</v>
      </c>
      <c r="H280" s="6">
        <f t="shared" si="116"/>
        <v>9.964630225080387E-09</v>
      </c>
      <c r="I280" s="6">
        <f t="shared" si="117"/>
        <v>2.2620578778135065E-09</v>
      </c>
      <c r="J280" s="6">
        <v>0.2119</v>
      </c>
      <c r="K280" s="6">
        <f t="shared" si="118"/>
        <v>1.0220257234726689E-08</v>
      </c>
      <c r="L280" s="6">
        <f t="shared" si="119"/>
        <v>2.517684887459808E-09</v>
      </c>
      <c r="M280" s="6">
        <f t="shared" si="120"/>
        <v>1.3266098355935558</v>
      </c>
      <c r="P280" s="6"/>
      <c r="S280" s="6"/>
      <c r="V280" s="6"/>
      <c r="AA280" s="6"/>
      <c r="AB280" s="6">
        <v>0.1602</v>
      </c>
      <c r="AC280" s="6">
        <f t="shared" si="121"/>
        <v>7.726688102893892E-09</v>
      </c>
      <c r="AD280" s="6">
        <v>0.1587</v>
      </c>
      <c r="AE280" s="6">
        <f t="shared" si="121"/>
        <v>7.654340836012863E-09</v>
      </c>
      <c r="AF280" s="6">
        <v>0.16</v>
      </c>
      <c r="AG280" s="6">
        <f t="shared" si="110"/>
        <v>7.717041800643087E-09</v>
      </c>
      <c r="AH280" s="6">
        <v>0.1599</v>
      </c>
      <c r="AI280" s="6">
        <f t="shared" si="111"/>
        <v>7.712218649517683E-09</v>
      </c>
      <c r="AJ280" s="6">
        <f t="shared" si="122"/>
        <v>7.70257234726688E-09</v>
      </c>
      <c r="AK280" s="6">
        <f t="shared" si="123"/>
        <v>3.2712202490975574E-11</v>
      </c>
      <c r="AL280" s="6"/>
      <c r="AM280" s="6">
        <v>0.1508</v>
      </c>
      <c r="AN280" s="6">
        <v>0.1472</v>
      </c>
      <c r="AO280" s="6">
        <v>0.1456</v>
      </c>
      <c r="AP280" s="6">
        <v>0.1521</v>
      </c>
    </row>
    <row r="281" spans="1:42" ht="12">
      <c r="A281" s="6">
        <v>0.2134</v>
      </c>
      <c r="B281" s="6">
        <f t="shared" si="112"/>
        <v>1.0292604501607718E-08</v>
      </c>
      <c r="C281" s="6">
        <f t="shared" si="113"/>
        <v>2.5490353697749196E-09</v>
      </c>
      <c r="D281" s="6">
        <v>0.2145</v>
      </c>
      <c r="E281" s="6">
        <f t="shared" si="114"/>
        <v>1.034565916398714E-08</v>
      </c>
      <c r="F281" s="6">
        <f t="shared" si="115"/>
        <v>2.6020900321543414E-09</v>
      </c>
      <c r="G281" s="6">
        <v>0.2087</v>
      </c>
      <c r="H281" s="6">
        <f t="shared" si="116"/>
        <v>1.0065916398713827E-08</v>
      </c>
      <c r="I281" s="6">
        <f t="shared" si="117"/>
        <v>2.322347266881029E-09</v>
      </c>
      <c r="J281" s="6">
        <v>0.2134</v>
      </c>
      <c r="K281" s="6">
        <f t="shared" si="118"/>
        <v>1.0292604501607718E-08</v>
      </c>
      <c r="L281" s="6">
        <f t="shared" si="119"/>
        <v>2.5490353697749196E-09</v>
      </c>
      <c r="M281" s="6">
        <f t="shared" si="120"/>
        <v>1.21687481431846</v>
      </c>
      <c r="P281" s="6"/>
      <c r="S281" s="6"/>
      <c r="V281" s="6"/>
      <c r="AA281" s="6"/>
      <c r="AB281" s="6">
        <v>0.1602</v>
      </c>
      <c r="AC281" s="6">
        <f t="shared" si="121"/>
        <v>7.726688102893892E-09</v>
      </c>
      <c r="AD281" s="6">
        <v>0.1605</v>
      </c>
      <c r="AE281" s="6">
        <f t="shared" si="121"/>
        <v>7.741157556270096E-09</v>
      </c>
      <c r="AF281" s="6">
        <v>0.1617</v>
      </c>
      <c r="AG281" s="6">
        <f t="shared" si="110"/>
        <v>7.79903536977492E-09</v>
      </c>
      <c r="AH281" s="6">
        <v>0.1598</v>
      </c>
      <c r="AI281" s="6">
        <f t="shared" si="111"/>
        <v>7.707395498392283E-09</v>
      </c>
      <c r="AJ281" s="6">
        <f t="shared" si="122"/>
        <v>7.743569131832798E-09</v>
      </c>
      <c r="AK281" s="6">
        <f t="shared" si="123"/>
        <v>3.9479193433340434E-11</v>
      </c>
      <c r="AL281" s="6"/>
      <c r="AM281" s="6">
        <v>0.1512</v>
      </c>
      <c r="AN281" s="6">
        <v>0.1474</v>
      </c>
      <c r="AO281" s="6">
        <v>0.1459</v>
      </c>
      <c r="AP281" s="6">
        <v>0.1525</v>
      </c>
    </row>
    <row r="282" spans="1:42" ht="12">
      <c r="A282" s="6">
        <v>0.2159</v>
      </c>
      <c r="B282" s="6">
        <f t="shared" si="112"/>
        <v>1.0413183279742766E-08</v>
      </c>
      <c r="C282" s="6">
        <f t="shared" si="113"/>
        <v>2.7009646302250828E-09</v>
      </c>
      <c r="D282" s="6">
        <v>0.2168</v>
      </c>
      <c r="E282" s="6">
        <f t="shared" si="114"/>
        <v>1.0456591639871382E-08</v>
      </c>
      <c r="F282" s="6">
        <f t="shared" si="115"/>
        <v>2.7443729903536987E-09</v>
      </c>
      <c r="G282" s="6">
        <v>0.2109</v>
      </c>
      <c r="H282" s="6">
        <f t="shared" si="116"/>
        <v>1.0172025723472668E-08</v>
      </c>
      <c r="I282" s="6">
        <f t="shared" si="117"/>
        <v>2.459807073954984E-09</v>
      </c>
      <c r="J282" s="6">
        <v>0.2158</v>
      </c>
      <c r="K282" s="6">
        <f t="shared" si="118"/>
        <v>1.0408360128617362E-08</v>
      </c>
      <c r="L282" s="6">
        <f t="shared" si="119"/>
        <v>2.696141479099679E-09</v>
      </c>
      <c r="M282" s="6">
        <f t="shared" si="120"/>
        <v>1.2434042522877593</v>
      </c>
      <c r="P282" s="6"/>
      <c r="S282" s="6"/>
      <c r="V282" s="6"/>
      <c r="AA282" s="6"/>
      <c r="AB282" s="6">
        <v>0.1599</v>
      </c>
      <c r="AC282" s="6">
        <f t="shared" si="121"/>
        <v>7.712218649517683E-09</v>
      </c>
      <c r="AD282" s="6">
        <v>0.1594</v>
      </c>
      <c r="AE282" s="6">
        <f t="shared" si="121"/>
        <v>7.688102893890674E-09</v>
      </c>
      <c r="AF282" s="6">
        <v>0.1602</v>
      </c>
      <c r="AG282" s="6">
        <f t="shared" si="110"/>
        <v>7.726688102893892E-09</v>
      </c>
      <c r="AH282" s="6">
        <v>0.1601</v>
      </c>
      <c r="AI282" s="6">
        <f t="shared" si="111"/>
        <v>7.72186495176849E-09</v>
      </c>
      <c r="AJ282" s="6">
        <f t="shared" si="122"/>
        <v>7.712218649517683E-09</v>
      </c>
      <c r="AK282" s="6">
        <f t="shared" si="123"/>
        <v>1.716572066309813E-11</v>
      </c>
      <c r="AL282" s="6"/>
      <c r="AM282" s="6">
        <v>0.1517</v>
      </c>
      <c r="AN282" s="6">
        <v>0.1479</v>
      </c>
      <c r="AO282" s="6">
        <v>0.1465</v>
      </c>
      <c r="AP282" s="6">
        <v>0.153</v>
      </c>
    </row>
    <row r="283" spans="1:42" ht="12">
      <c r="A283" s="6">
        <v>0.2166</v>
      </c>
      <c r="B283" s="6">
        <f t="shared" si="112"/>
        <v>1.0446945337620578E-08</v>
      </c>
      <c r="C283" s="6">
        <f t="shared" si="113"/>
        <v>2.733520900321541E-09</v>
      </c>
      <c r="D283" s="6">
        <v>0.2195</v>
      </c>
      <c r="E283" s="6">
        <f t="shared" si="114"/>
        <v>1.0586816720257237E-08</v>
      </c>
      <c r="F283" s="6">
        <f t="shared" si="115"/>
        <v>2.8733922829581997E-09</v>
      </c>
      <c r="G283" s="6">
        <v>0.2124</v>
      </c>
      <c r="H283" s="6">
        <f t="shared" si="116"/>
        <v>1.0244372990353698E-08</v>
      </c>
      <c r="I283" s="6">
        <f t="shared" si="117"/>
        <v>2.530948553054661E-09</v>
      </c>
      <c r="J283" s="6">
        <v>0.2183</v>
      </c>
      <c r="K283" s="6">
        <f t="shared" si="118"/>
        <v>1.0528938906752413E-08</v>
      </c>
      <c r="L283" s="6">
        <f t="shared" si="119"/>
        <v>2.8155144694533757E-09</v>
      </c>
      <c r="M283" s="6">
        <f t="shared" si="120"/>
        <v>1.4322847988905647</v>
      </c>
      <c r="P283" s="6"/>
      <c r="S283" s="6"/>
      <c r="V283" s="6"/>
      <c r="AA283" s="6"/>
      <c r="AB283" s="6">
        <v>0.1601</v>
      </c>
      <c r="AC283" s="6">
        <f t="shared" si="121"/>
        <v>7.72186495176849E-09</v>
      </c>
      <c r="AD283" s="6">
        <v>0.1589</v>
      </c>
      <c r="AE283" s="6">
        <f t="shared" si="121"/>
        <v>7.663987138263667E-09</v>
      </c>
      <c r="AF283" s="6">
        <v>0.1609</v>
      </c>
      <c r="AG283" s="6">
        <f t="shared" si="110"/>
        <v>7.760450160771705E-09</v>
      </c>
      <c r="AH283" s="6">
        <v>0.1598</v>
      </c>
      <c r="AI283" s="6">
        <f t="shared" si="111"/>
        <v>7.707395498392283E-09</v>
      </c>
      <c r="AJ283" s="6">
        <f t="shared" si="122"/>
        <v>7.713424437299037E-09</v>
      </c>
      <c r="AK283" s="6">
        <f t="shared" si="123"/>
        <v>3.984576762485873E-11</v>
      </c>
      <c r="AL283" s="6"/>
      <c r="AM283" s="6">
        <v>0.1518</v>
      </c>
      <c r="AN283" s="6">
        <v>0.1485</v>
      </c>
      <c r="AO283" s="6">
        <v>0.1464</v>
      </c>
      <c r="AP283" s="6">
        <v>0.1533</v>
      </c>
    </row>
    <row r="284" spans="1:42" ht="12">
      <c r="A284" s="6">
        <v>0.2194</v>
      </c>
      <c r="B284" s="6">
        <f t="shared" si="112"/>
        <v>1.0581993569131833E-08</v>
      </c>
      <c r="C284" s="6">
        <f t="shared" si="113"/>
        <v>2.8637459807073954E-09</v>
      </c>
      <c r="D284" s="6">
        <v>0.2211</v>
      </c>
      <c r="E284" s="6">
        <f t="shared" si="114"/>
        <v>1.0663987138263666E-08</v>
      </c>
      <c r="F284" s="6">
        <f t="shared" si="115"/>
        <v>2.9457395498392284E-09</v>
      </c>
      <c r="G284" s="6">
        <v>0.2147</v>
      </c>
      <c r="H284" s="6">
        <f t="shared" si="116"/>
        <v>1.0355305466237942E-08</v>
      </c>
      <c r="I284" s="6">
        <f t="shared" si="117"/>
        <v>2.637057877813505E-09</v>
      </c>
      <c r="J284" s="6">
        <v>0.2208</v>
      </c>
      <c r="K284" s="6">
        <f t="shared" si="118"/>
        <v>1.064951768488746E-08</v>
      </c>
      <c r="L284" s="6">
        <f t="shared" si="119"/>
        <v>2.931270096463022E-09</v>
      </c>
      <c r="M284" s="6">
        <f t="shared" si="120"/>
        <v>1.3519889187948466</v>
      </c>
      <c r="P284" s="6"/>
      <c r="S284" s="6"/>
      <c r="V284" s="6"/>
      <c r="AA284" s="6"/>
      <c r="AB284" s="6">
        <v>0.16</v>
      </c>
      <c r="AC284" s="6">
        <f t="shared" si="121"/>
        <v>7.717041800643087E-09</v>
      </c>
      <c r="AD284" s="6">
        <v>0.1589</v>
      </c>
      <c r="AE284" s="6">
        <f t="shared" si="121"/>
        <v>7.663987138263667E-09</v>
      </c>
      <c r="AF284" s="6">
        <v>0.1603</v>
      </c>
      <c r="AG284" s="6">
        <f t="shared" si="110"/>
        <v>7.731511254019294E-09</v>
      </c>
      <c r="AH284" s="6">
        <v>0.1609</v>
      </c>
      <c r="AI284" s="6">
        <f t="shared" si="111"/>
        <v>7.760450160771705E-09</v>
      </c>
      <c r="AJ284" s="6">
        <f t="shared" si="122"/>
        <v>7.718247588424437E-09</v>
      </c>
      <c r="AK284" s="6">
        <f t="shared" si="123"/>
        <v>4.042537286397282E-11</v>
      </c>
      <c r="AL284" s="6"/>
      <c r="AM284" s="6">
        <v>0.1521</v>
      </c>
      <c r="AN284" s="6">
        <v>0.1487</v>
      </c>
      <c r="AO284" s="6">
        <v>0.1471</v>
      </c>
      <c r="AP284" s="6">
        <v>0.1537</v>
      </c>
    </row>
    <row r="285" spans="1:42" ht="12">
      <c r="A285" s="6">
        <v>0.2211</v>
      </c>
      <c r="B285" s="6">
        <f t="shared" si="112"/>
        <v>1.0663987138263666E-08</v>
      </c>
      <c r="C285" s="6">
        <f t="shared" si="113"/>
        <v>2.9421221864951764E-09</v>
      </c>
      <c r="D285" s="6">
        <v>0.2226</v>
      </c>
      <c r="E285" s="6">
        <f t="shared" si="114"/>
        <v>1.0736334405144695E-08</v>
      </c>
      <c r="F285" s="6">
        <f t="shared" si="115"/>
        <v>3.014469453376205E-09</v>
      </c>
      <c r="G285" s="6">
        <v>0.2167</v>
      </c>
      <c r="H285" s="6">
        <f t="shared" si="116"/>
        <v>1.0451768488745982E-08</v>
      </c>
      <c r="I285" s="6">
        <f t="shared" si="117"/>
        <v>2.7299035369774923E-09</v>
      </c>
      <c r="J285" s="6">
        <v>0.2227</v>
      </c>
      <c r="K285" s="6">
        <f t="shared" si="118"/>
        <v>1.0741157556270097E-08</v>
      </c>
      <c r="L285" s="6">
        <f t="shared" si="119"/>
        <v>3.0192926045016073E-09</v>
      </c>
      <c r="M285" s="6">
        <f t="shared" si="120"/>
        <v>1.274378475027022</v>
      </c>
      <c r="P285" s="6"/>
      <c r="S285" s="6"/>
      <c r="V285" s="6"/>
      <c r="AA285" s="6"/>
      <c r="AB285" s="6">
        <v>0.1601</v>
      </c>
      <c r="AC285" s="6">
        <f t="shared" si="121"/>
        <v>7.72186495176849E-09</v>
      </c>
      <c r="AD285" s="6">
        <v>0.1596</v>
      </c>
      <c r="AE285" s="6">
        <f t="shared" si="121"/>
        <v>7.69774919614148E-09</v>
      </c>
      <c r="AF285" s="6">
        <v>0.1607</v>
      </c>
      <c r="AG285" s="6">
        <f t="shared" si="110"/>
        <v>7.7508038585209E-09</v>
      </c>
      <c r="AH285" s="6">
        <v>0.16</v>
      </c>
      <c r="AI285" s="6">
        <f t="shared" si="111"/>
        <v>7.717041800643087E-09</v>
      </c>
      <c r="AJ285" s="6">
        <f t="shared" si="122"/>
        <v>7.72186495176849E-09</v>
      </c>
      <c r="AK285" s="6">
        <f t="shared" si="123"/>
        <v>2.1926337133521967E-11</v>
      </c>
      <c r="AL285" s="6"/>
      <c r="AM285" s="6">
        <v>0.1527</v>
      </c>
      <c r="AN285" s="6">
        <v>0.1494</v>
      </c>
      <c r="AO285" s="6">
        <v>0.1473</v>
      </c>
      <c r="AP285" s="6">
        <v>0.1543</v>
      </c>
    </row>
    <row r="286" spans="1:42" ht="12">
      <c r="A286" s="6">
        <v>0.2222</v>
      </c>
      <c r="B286" s="6">
        <f t="shared" si="112"/>
        <v>1.0717041800643088E-08</v>
      </c>
      <c r="C286" s="6">
        <f t="shared" si="113"/>
        <v>2.989147909967846E-09</v>
      </c>
      <c r="D286" s="6">
        <v>0.2246</v>
      </c>
      <c r="E286" s="6">
        <f t="shared" si="114"/>
        <v>1.0832797427652734E-08</v>
      </c>
      <c r="F286" s="6">
        <f t="shared" si="115"/>
        <v>3.1049035369774923E-09</v>
      </c>
      <c r="G286" s="6">
        <v>0.2186</v>
      </c>
      <c r="H286" s="6">
        <f t="shared" si="116"/>
        <v>1.0543408360128616E-08</v>
      </c>
      <c r="I286" s="6">
        <f t="shared" si="117"/>
        <v>2.815514469453374E-09</v>
      </c>
      <c r="J286" s="6">
        <v>0.2245</v>
      </c>
      <c r="K286" s="6">
        <f t="shared" si="118"/>
        <v>1.0827974276527332E-08</v>
      </c>
      <c r="L286" s="6">
        <f t="shared" si="119"/>
        <v>3.10008038585209E-09</v>
      </c>
      <c r="M286" s="6">
        <f t="shared" si="120"/>
        <v>1.2635750351151045</v>
      </c>
      <c r="P286" s="6"/>
      <c r="S286" s="6"/>
      <c r="V286" s="6"/>
      <c r="AA286" s="6"/>
      <c r="AB286" s="6">
        <v>0.1601</v>
      </c>
      <c r="AC286" s="6">
        <f t="shared" si="121"/>
        <v>7.72186495176849E-09</v>
      </c>
      <c r="AD286" s="6">
        <v>0.1595</v>
      </c>
      <c r="AE286" s="6">
        <f t="shared" si="121"/>
        <v>7.692926045016078E-09</v>
      </c>
      <c r="AF286" s="6">
        <v>0.161</v>
      </c>
      <c r="AG286" s="6">
        <f t="shared" si="110"/>
        <v>7.765273311897105E-09</v>
      </c>
      <c r="AH286" s="6">
        <v>0.1603</v>
      </c>
      <c r="AI286" s="6">
        <f t="shared" si="111"/>
        <v>7.731511254019294E-09</v>
      </c>
      <c r="AJ286" s="6">
        <f t="shared" si="122"/>
        <v>7.727893890675242E-09</v>
      </c>
      <c r="AK286" s="6">
        <f t="shared" si="123"/>
        <v>2.9829542307720554E-11</v>
      </c>
      <c r="AL286" s="6"/>
      <c r="AM286" s="6">
        <v>0.153</v>
      </c>
      <c r="AN286" s="6">
        <v>0.1496</v>
      </c>
      <c r="AO286" s="6">
        <v>0.1477</v>
      </c>
      <c r="AP286" s="6">
        <v>0.1547</v>
      </c>
    </row>
    <row r="287" spans="1:42" ht="12">
      <c r="A287" s="6">
        <v>0.2243</v>
      </c>
      <c r="B287" s="6">
        <f t="shared" si="112"/>
        <v>1.0818327974276528E-08</v>
      </c>
      <c r="C287" s="6">
        <f t="shared" si="113"/>
        <v>3.0856109324758854E-09</v>
      </c>
      <c r="D287" s="6">
        <v>0.2265</v>
      </c>
      <c r="E287" s="6">
        <f t="shared" si="114"/>
        <v>1.0924437299035371E-08</v>
      </c>
      <c r="F287" s="6">
        <f t="shared" si="115"/>
        <v>3.191720257234729E-09</v>
      </c>
      <c r="G287" s="6">
        <v>0.2206</v>
      </c>
      <c r="H287" s="6">
        <f t="shared" si="116"/>
        <v>1.0639871382636657E-08</v>
      </c>
      <c r="I287" s="6">
        <f t="shared" si="117"/>
        <v>2.9071543408360146E-09</v>
      </c>
      <c r="J287" s="6">
        <v>0.227</v>
      </c>
      <c r="K287" s="6">
        <f t="shared" si="118"/>
        <v>1.094855305466238E-08</v>
      </c>
      <c r="L287" s="6">
        <f t="shared" si="119"/>
        <v>3.215836012861738E-09</v>
      </c>
      <c r="M287" s="6">
        <f t="shared" si="120"/>
        <v>1.2970562788033837</v>
      </c>
      <c r="P287" s="6"/>
      <c r="S287" s="6"/>
      <c r="V287" s="6"/>
      <c r="AA287" s="6"/>
      <c r="AB287" s="6">
        <v>0.1608</v>
      </c>
      <c r="AC287" s="6">
        <f t="shared" si="121"/>
        <v>7.755627009646301E-09</v>
      </c>
      <c r="AD287" s="6">
        <v>0.1592</v>
      </c>
      <c r="AE287" s="6">
        <f t="shared" si="121"/>
        <v>7.678456591639872E-09</v>
      </c>
      <c r="AF287" s="6">
        <v>0.1606</v>
      </c>
      <c r="AG287" s="6">
        <f t="shared" si="110"/>
        <v>7.745980707395498E-09</v>
      </c>
      <c r="AH287" s="6">
        <v>0.1607</v>
      </c>
      <c r="AI287" s="6">
        <f t="shared" si="111"/>
        <v>7.7508038585209E-09</v>
      </c>
      <c r="AJ287" s="6">
        <f t="shared" si="122"/>
        <v>7.732717041800642E-09</v>
      </c>
      <c r="AK287" s="6">
        <f t="shared" si="123"/>
        <v>3.638736430186768E-11</v>
      </c>
      <c r="AL287" s="6"/>
      <c r="AM287" s="6">
        <v>0.1536</v>
      </c>
      <c r="AN287" s="6">
        <v>0.1498</v>
      </c>
      <c r="AO287" s="6">
        <v>0.1484</v>
      </c>
      <c r="AP287" s="6">
        <v>0.1552</v>
      </c>
    </row>
    <row r="288" spans="1:42" ht="12">
      <c r="A288" s="6">
        <v>0.2261</v>
      </c>
      <c r="B288" s="6">
        <f t="shared" si="112"/>
        <v>1.0905144694533763E-08</v>
      </c>
      <c r="C288" s="6">
        <f t="shared" si="113"/>
        <v>3.178456591639871E-09</v>
      </c>
      <c r="D288" s="6">
        <v>0.2288</v>
      </c>
      <c r="E288" s="6">
        <f t="shared" si="114"/>
        <v>1.1035369774919615E-08</v>
      </c>
      <c r="F288" s="6">
        <f t="shared" si="115"/>
        <v>3.308681672025724E-09</v>
      </c>
      <c r="G288" s="6">
        <v>0.2232</v>
      </c>
      <c r="H288" s="6">
        <f t="shared" si="116"/>
        <v>1.0765273311897106E-08</v>
      </c>
      <c r="I288" s="6">
        <f t="shared" si="117"/>
        <v>3.038585209003214E-09</v>
      </c>
      <c r="J288" s="6">
        <v>0.2307</v>
      </c>
      <c r="K288" s="6">
        <f t="shared" si="118"/>
        <v>1.1127009646302251E-08</v>
      </c>
      <c r="L288" s="6">
        <f t="shared" si="119"/>
        <v>3.4003215434083596E-09</v>
      </c>
      <c r="M288" s="6">
        <f t="shared" si="120"/>
        <v>1.4379431272083638</v>
      </c>
      <c r="N288" s="6">
        <f>AVERAGE(M254:M288)</f>
        <v>1.3244340997657404</v>
      </c>
      <c r="P288" s="6"/>
      <c r="S288" s="6"/>
      <c r="V288" s="6"/>
      <c r="AA288" s="6"/>
      <c r="AB288" s="6">
        <v>0.1602</v>
      </c>
      <c r="AC288" s="6">
        <f t="shared" si="121"/>
        <v>7.726688102893892E-09</v>
      </c>
      <c r="AD288" s="6">
        <v>0.1595</v>
      </c>
      <c r="AE288" s="6">
        <f t="shared" si="121"/>
        <v>7.692926045016078E-09</v>
      </c>
      <c r="AF288" s="6">
        <v>0.1607</v>
      </c>
      <c r="AG288" s="6">
        <f t="shared" si="110"/>
        <v>7.7508038585209E-09</v>
      </c>
      <c r="AH288" s="6">
        <v>0.1604</v>
      </c>
      <c r="AI288" s="6">
        <f t="shared" si="111"/>
        <v>7.736334405144694E-09</v>
      </c>
      <c r="AJ288" s="6">
        <f t="shared" si="122"/>
        <v>7.726688102893892E-09</v>
      </c>
      <c r="AK288" s="6">
        <f t="shared" si="123"/>
        <v>2.4593341705052502E-11</v>
      </c>
      <c r="AL288" s="6"/>
      <c r="AM288" s="6">
        <v>0.1534</v>
      </c>
      <c r="AN288" s="6">
        <v>0.1502</v>
      </c>
      <c r="AO288" s="6">
        <v>0.1485</v>
      </c>
      <c r="AP288" s="6">
        <v>0.1555</v>
      </c>
    </row>
    <row r="289" spans="1:42" ht="12">
      <c r="A289" s="6"/>
      <c r="D289" s="6"/>
      <c r="G289" s="6"/>
      <c r="J289" s="6"/>
      <c r="M289" s="6"/>
      <c r="P289" s="6"/>
      <c r="S289" s="6"/>
      <c r="V289" s="6"/>
      <c r="AA289" s="6"/>
      <c r="AB289" s="6"/>
      <c r="AD289" s="6"/>
      <c r="AF289" s="6"/>
      <c r="AH289" s="6"/>
      <c r="AL289" s="6"/>
      <c r="AM289" s="6"/>
      <c r="AN289" s="6"/>
      <c r="AO289" s="6"/>
      <c r="AP289" s="6"/>
    </row>
    <row r="290" spans="1:42" ht="12">
      <c r="A290" s="6"/>
      <c r="D290" s="6"/>
      <c r="G290" s="6"/>
      <c r="J290" s="6"/>
      <c r="M290" s="6"/>
      <c r="P290" s="6"/>
      <c r="S290" s="6"/>
      <c r="V290" s="6"/>
      <c r="AA290" s="6"/>
      <c r="AB290" s="6"/>
      <c r="AD290" s="6"/>
      <c r="AF290" s="6"/>
      <c r="AH290" s="6"/>
      <c r="AL290" s="6"/>
      <c r="AM290" s="6"/>
      <c r="AN290" s="6"/>
      <c r="AO290" s="6"/>
      <c r="AP290" s="6"/>
    </row>
    <row r="291" spans="1:42" ht="12">
      <c r="A291" s="6"/>
      <c r="D291" s="6"/>
      <c r="G291" s="6"/>
      <c r="J291" s="6"/>
      <c r="M291" s="6"/>
      <c r="P291" s="6"/>
      <c r="S291" s="6"/>
      <c r="V291" s="6"/>
      <c r="AA291" s="6"/>
      <c r="AB291" s="6"/>
      <c r="AD291" s="6"/>
      <c r="AF291" s="6"/>
      <c r="AH291" s="6"/>
      <c r="AL291" s="6"/>
      <c r="AM291" s="6"/>
      <c r="AN291" s="6"/>
      <c r="AO291" s="6"/>
      <c r="AP291" s="6"/>
    </row>
    <row r="292" spans="1:42" ht="12">
      <c r="A292" s="6"/>
      <c r="D292" s="6"/>
      <c r="G292" s="6"/>
      <c r="J292" s="6"/>
      <c r="M292" s="6"/>
      <c r="P292" s="6"/>
      <c r="S292" s="6"/>
      <c r="V292" s="6"/>
      <c r="AA292" s="6"/>
      <c r="AB292" s="6"/>
      <c r="AD292" s="6"/>
      <c r="AF292" s="6"/>
      <c r="AH292" s="6"/>
      <c r="AL292" s="6"/>
      <c r="AM292" s="6"/>
      <c r="AN292" s="6"/>
      <c r="AO292" s="6"/>
      <c r="AP292" s="6"/>
    </row>
    <row r="293" spans="1:42" ht="12">
      <c r="A293" s="6"/>
      <c r="D293" s="6"/>
      <c r="G293" s="6"/>
      <c r="J293" s="6"/>
      <c r="M293" s="6"/>
      <c r="P293" s="6"/>
      <c r="S293" s="6"/>
      <c r="V293" s="6"/>
      <c r="AA293" s="6"/>
      <c r="AB293" s="6"/>
      <c r="AD293" s="6"/>
      <c r="AF293" s="6"/>
      <c r="AH293" s="6"/>
      <c r="AL293" s="6"/>
      <c r="AM293" s="6"/>
      <c r="AN293" s="6"/>
      <c r="AO293" s="6"/>
      <c r="AP293" s="6"/>
    </row>
    <row r="294" spans="1:42" ht="12">
      <c r="A294" s="6" t="s">
        <v>54</v>
      </c>
      <c r="B294" s="6" t="s">
        <v>135</v>
      </c>
      <c r="C294" s="6" t="s">
        <v>138</v>
      </c>
      <c r="D294" s="6" t="s">
        <v>55</v>
      </c>
      <c r="E294" s="6" t="s">
        <v>135</v>
      </c>
      <c r="F294" s="6" t="s">
        <v>138</v>
      </c>
      <c r="G294" s="6" t="s">
        <v>56</v>
      </c>
      <c r="H294" s="6" t="s">
        <v>135</v>
      </c>
      <c r="I294" s="6" t="s">
        <v>138</v>
      </c>
      <c r="J294" s="6" t="s">
        <v>57</v>
      </c>
      <c r="K294" s="6" t="s">
        <v>135</v>
      </c>
      <c r="L294" s="6" t="s">
        <v>138</v>
      </c>
      <c r="M294" s="6" t="s">
        <v>4</v>
      </c>
      <c r="N294" s="6" t="s">
        <v>135</v>
      </c>
      <c r="O294" s="6" t="s">
        <v>138</v>
      </c>
      <c r="P294" s="6" t="s">
        <v>5</v>
      </c>
      <c r="Q294" s="6" t="s">
        <v>135</v>
      </c>
      <c r="R294" s="6" t="s">
        <v>138</v>
      </c>
      <c r="S294" s="6" t="s">
        <v>6</v>
      </c>
      <c r="T294" s="6" t="s">
        <v>135</v>
      </c>
      <c r="U294" s="6" t="s">
        <v>138</v>
      </c>
      <c r="V294" s="6" t="s">
        <v>7</v>
      </c>
      <c r="W294" s="6" t="s">
        <v>135</v>
      </c>
      <c r="X294" s="6" t="s">
        <v>138</v>
      </c>
      <c r="AA294" s="6"/>
      <c r="AB294" s="6" t="s">
        <v>111</v>
      </c>
      <c r="AC294" s="6" t="s">
        <v>135</v>
      </c>
      <c r="AD294" s="6" t="s">
        <v>112</v>
      </c>
      <c r="AE294" s="6" t="s">
        <v>135</v>
      </c>
      <c r="AF294" s="6" t="s">
        <v>113</v>
      </c>
      <c r="AG294" s="6" t="s">
        <v>135</v>
      </c>
      <c r="AH294" s="6" t="s">
        <v>114</v>
      </c>
      <c r="AI294" s="6" t="s">
        <v>135</v>
      </c>
      <c r="AJ294" s="6" t="s">
        <v>136</v>
      </c>
      <c r="AK294" s="6" t="s">
        <v>137</v>
      </c>
      <c r="AL294" s="6"/>
      <c r="AM294" s="6"/>
      <c r="AN294" s="6"/>
      <c r="AO294" s="6"/>
      <c r="AP294" s="6"/>
    </row>
    <row r="295" spans="1:42" ht="12">
      <c r="A295" s="6">
        <v>0.1609</v>
      </c>
      <c r="B295" s="6">
        <f>A295/($AD$1*$AG$3)*$AG$4*0.000001</f>
        <v>7.760450160771705E-09</v>
      </c>
      <c r="C295" s="6">
        <f>B295-$AJ295</f>
        <v>1.3143086816720452E-10</v>
      </c>
      <c r="D295" s="6">
        <v>0.1557</v>
      </c>
      <c r="E295" s="6">
        <f>D295/($AD$1*$AG$3)*$AG$4*0.000001</f>
        <v>7.509646302250804E-09</v>
      </c>
      <c r="F295" s="6">
        <f>E295-$AJ295</f>
        <v>-1.193729903536967E-10</v>
      </c>
      <c r="G295" s="6">
        <v>0.1585</v>
      </c>
      <c r="H295" s="6">
        <f>G295/($AD$1*$AG$3)*$AG$4*0.000001</f>
        <v>7.644694533762057E-09</v>
      </c>
      <c r="I295" s="6">
        <f>H295-$AJ295</f>
        <v>1.5675241157556533E-11</v>
      </c>
      <c r="J295" s="6">
        <v>0.1582</v>
      </c>
      <c r="K295" s="6">
        <f>J295/($AD$1*$AG$3)*$AG$4*0.000001</f>
        <v>7.630225080385852E-09</v>
      </c>
      <c r="L295" s="6">
        <f>K295-$AJ295</f>
        <v>1.2057877813517751E-12</v>
      </c>
      <c r="M295" s="6">
        <v>0.1658</v>
      </c>
      <c r="N295" s="6">
        <f>M295/($AD$1*$AG$3)*$AG$4*0.000001</f>
        <v>7.996784565916398E-09</v>
      </c>
      <c r="O295" s="6">
        <f>N295-$AJ295</f>
        <v>3.6776527331189767E-10</v>
      </c>
      <c r="P295" s="6">
        <v>0.1644</v>
      </c>
      <c r="Q295" s="6">
        <f>P295/($AD$1*$AG$3)*$AG$4*0.000001</f>
        <v>7.929260450160771E-09</v>
      </c>
      <c r="R295" s="6">
        <f>Q295-$AJ295</f>
        <v>3.0024115755627106E-10</v>
      </c>
      <c r="S295" s="6">
        <v>0.1656</v>
      </c>
      <c r="T295" s="6">
        <f>S295/($AD$1*$AG$3)*$AG$4*0.000001</f>
        <v>7.987138263665595E-09</v>
      </c>
      <c r="U295" s="6">
        <f>T295-$AJ295</f>
        <v>3.5811897106109505E-10</v>
      </c>
      <c r="V295" s="6">
        <v>0.1709</v>
      </c>
      <c r="W295" s="6">
        <f>V295/($AD$1*$AG$3)*$AG$4*0.000001</f>
        <v>8.242765273311895E-09</v>
      </c>
      <c r="X295" s="6">
        <f>W295-$AJ295</f>
        <v>6.137459807073951E-10</v>
      </c>
      <c r="Y295" s="6">
        <f>STDEV(V295,S295,P295,M295,J295,G295,D295,A295)/AVERAGE(V295,S295,P295,M295,J295,G295,D295,A295)*100</f>
        <v>3.1028359400178656</v>
      </c>
      <c r="AA295" s="6"/>
      <c r="AB295" s="6">
        <v>0.1621</v>
      </c>
      <c r="AC295" s="6">
        <f aca="true" t="shared" si="124" ref="AC295:AC329">AB295/($AD$1*$AG$3)*$AG$4*0.000001</f>
        <v>7.818327974276527E-09</v>
      </c>
      <c r="AD295" s="6">
        <v>0.1575</v>
      </c>
      <c r="AE295" s="6">
        <f>AD295/($AD$1*$AG$3)*$AG$4*0.000001</f>
        <v>7.596463022508039E-09</v>
      </c>
      <c r="AF295" s="6">
        <v>0.1575</v>
      </c>
      <c r="AG295" s="6">
        <f>AF295/($AD$1*$AG$3)*$AG$4*0.000001</f>
        <v>7.596463022508039E-09</v>
      </c>
      <c r="AH295" s="6">
        <v>0.1556</v>
      </c>
      <c r="AI295" s="6">
        <f aca="true" t="shared" si="125" ref="AI295:AI329">AH295/($AD$1*$AG$3)*$AG$4*0.000001</f>
        <v>7.504823151125401E-09</v>
      </c>
      <c r="AJ295" s="6">
        <f>AVERAGE(AI295,AG295,AE295,AC295)</f>
        <v>7.6290192926045E-09</v>
      </c>
      <c r="AK295" s="6">
        <f>STDEV(AI295,AG295,AE295,AC295)</f>
        <v>1.3339450258534404E-10</v>
      </c>
      <c r="AL295" s="6"/>
      <c r="AM295" s="6"/>
      <c r="AN295" s="6"/>
      <c r="AO295" s="6"/>
      <c r="AP295" s="6"/>
    </row>
    <row r="296" spans="1:42" ht="12">
      <c r="A296" s="6">
        <v>0.1652</v>
      </c>
      <c r="B296" s="6">
        <f aca="true" t="shared" si="126" ref="B296:B329">A296/($AD$1*$AG$3)*$AG$4*0.000001</f>
        <v>7.967845659163988E-09</v>
      </c>
      <c r="C296" s="6">
        <f aca="true" t="shared" si="127" ref="C296:C329">B296-$AJ296</f>
        <v>3.822347266881041E-10</v>
      </c>
      <c r="D296" s="6">
        <v>0.1586</v>
      </c>
      <c r="E296" s="6">
        <f aca="true" t="shared" si="128" ref="E296:E329">D296/($AD$1*$AG$3)*$AG$4*0.000001</f>
        <v>7.649517684887459E-09</v>
      </c>
      <c r="F296" s="6">
        <f aca="true" t="shared" si="129" ref="F296:F329">E296-$AJ296</f>
        <v>6.39067524115746E-11</v>
      </c>
      <c r="G296" s="6">
        <v>0.1658</v>
      </c>
      <c r="H296" s="6">
        <f aca="true" t="shared" si="130" ref="H296:H329">G296/($AD$1*$AG$3)*$AG$4*0.000001</f>
        <v>7.996784565916398E-09</v>
      </c>
      <c r="I296" s="6">
        <f aca="true" t="shared" si="131" ref="I296:I329">H296-$AJ296</f>
        <v>4.111736334405136E-10</v>
      </c>
      <c r="J296" s="6">
        <v>0.158</v>
      </c>
      <c r="K296" s="6">
        <f aca="true" t="shared" si="132" ref="K296:K329">J296/($AD$1*$AG$3)*$AG$4*0.000001</f>
        <v>7.620578778135048E-09</v>
      </c>
      <c r="L296" s="6">
        <f aca="true" t="shared" si="133" ref="L296:L329">K296-$AJ296</f>
        <v>3.496784565916343E-11</v>
      </c>
      <c r="M296" s="6">
        <v>0.1634</v>
      </c>
      <c r="N296" s="6">
        <f aca="true" t="shared" si="134" ref="N296:N329">M296/($AD$1*$AG$3)*$AG$4*0.000001</f>
        <v>7.881028938906752E-09</v>
      </c>
      <c r="O296" s="6">
        <f aca="true" t="shared" si="135" ref="O296:O329">N296-$AJ296</f>
        <v>2.9541800643086726E-10</v>
      </c>
      <c r="P296" s="6">
        <v>0.1633</v>
      </c>
      <c r="Q296" s="6">
        <f aca="true" t="shared" si="136" ref="Q296:Q329">P296/($AD$1*$AG$3)*$AG$4*0.000001</f>
        <v>7.876205787781351E-09</v>
      </c>
      <c r="R296" s="6">
        <f aca="true" t="shared" si="137" ref="R296:R329">Q296-$AJ296</f>
        <v>2.905948553054668E-10</v>
      </c>
      <c r="S296" s="6">
        <v>0.1656</v>
      </c>
      <c r="T296" s="6">
        <f aca="true" t="shared" si="138" ref="T296:T329">S296/($AD$1*$AG$3)*$AG$4*0.000001</f>
        <v>7.987138263665595E-09</v>
      </c>
      <c r="U296" s="6">
        <f aca="true" t="shared" si="139" ref="U296:U329">T296-$AJ296</f>
        <v>4.01527331189711E-10</v>
      </c>
      <c r="V296" s="6">
        <v>0.1676</v>
      </c>
      <c r="W296" s="6">
        <f aca="true" t="shared" si="140" ref="W296:W329">V296/($AD$1*$AG$3)*$AG$4*0.000001</f>
        <v>8.083601286173635E-09</v>
      </c>
      <c r="X296" s="6">
        <f aca="true" t="shared" si="141" ref="X296:X329">W296-$AJ296</f>
        <v>4.979903536977504E-10</v>
      </c>
      <c r="Y296" s="6">
        <f aca="true" t="shared" si="142" ref="Y296:Y329">STDEV(V296,S296,P296,M296,J296,G296,D296,A296)/AVERAGE(V296,S296,P296,M296,J296,G296,D296,A296)*100</f>
        <v>2.1154699541822874</v>
      </c>
      <c r="AA296" s="6"/>
      <c r="AB296" s="6">
        <v>0.1605</v>
      </c>
      <c r="AC296" s="6">
        <f t="shared" si="124"/>
        <v>7.741157556270096E-09</v>
      </c>
      <c r="AD296" s="6">
        <v>0.157</v>
      </c>
      <c r="AE296" s="6">
        <f aca="true" t="shared" si="143" ref="AE296:AG329">AD296/($AD$1*$AG$3)*$AG$4*0.000001</f>
        <v>7.57234726688103E-09</v>
      </c>
      <c r="AF296" s="6">
        <v>0.1579</v>
      </c>
      <c r="AG296" s="6">
        <f t="shared" si="143"/>
        <v>7.615755627009647E-09</v>
      </c>
      <c r="AH296" s="6">
        <v>0.1537</v>
      </c>
      <c r="AI296" s="6">
        <f t="shared" si="125"/>
        <v>7.413183279742766E-09</v>
      </c>
      <c r="AJ296" s="6">
        <f aca="true" t="shared" si="144" ref="AJ296:AJ329">AVERAGE(AI296,AG296,AE296,AC296)</f>
        <v>7.585610932475884E-09</v>
      </c>
      <c r="AK296" s="6">
        <f aca="true" t="shared" si="145" ref="AK296:AK329">STDEV(AI296,AG296,AE296,AC296)</f>
        <v>1.3541377949879592E-10</v>
      </c>
      <c r="AL296" s="6"/>
      <c r="AM296" s="6"/>
      <c r="AN296" s="6"/>
      <c r="AO296" s="6"/>
      <c r="AP296" s="6"/>
    </row>
    <row r="297" spans="1:42" ht="12">
      <c r="A297" s="6">
        <v>0.1637</v>
      </c>
      <c r="B297" s="6">
        <f t="shared" si="126"/>
        <v>7.89549839228296E-09</v>
      </c>
      <c r="C297" s="6">
        <f t="shared" si="127"/>
        <v>3.4485530546623876E-10</v>
      </c>
      <c r="D297" s="6">
        <v>0.1587</v>
      </c>
      <c r="E297" s="6">
        <f t="shared" si="128"/>
        <v>7.654340836012863E-09</v>
      </c>
      <c r="F297" s="6">
        <f t="shared" si="129"/>
        <v>1.0369774919614182E-10</v>
      </c>
      <c r="G297" s="6">
        <v>0.1632</v>
      </c>
      <c r="H297" s="6">
        <f t="shared" si="130"/>
        <v>7.871382636655949E-09</v>
      </c>
      <c r="I297" s="6">
        <f t="shared" si="131"/>
        <v>3.2073954983922807E-10</v>
      </c>
      <c r="J297" s="6">
        <v>0.158</v>
      </c>
      <c r="K297" s="6">
        <f t="shared" si="132"/>
        <v>7.620578778135048E-09</v>
      </c>
      <c r="L297" s="6">
        <f t="shared" si="133"/>
        <v>6.993569131832686E-11</v>
      </c>
      <c r="M297" s="6">
        <v>0.1645</v>
      </c>
      <c r="N297" s="6">
        <f t="shared" si="134"/>
        <v>7.934083601286175E-09</v>
      </c>
      <c r="O297" s="6">
        <f t="shared" si="135"/>
        <v>3.834405144694542E-10</v>
      </c>
      <c r="P297" s="6">
        <v>0.1637</v>
      </c>
      <c r="Q297" s="6">
        <f t="shared" si="136"/>
        <v>7.89549839228296E-09</v>
      </c>
      <c r="R297" s="6">
        <f t="shared" si="137"/>
        <v>3.4485530546623876E-10</v>
      </c>
      <c r="S297" s="6">
        <v>0.166</v>
      </c>
      <c r="T297" s="6">
        <f t="shared" si="138"/>
        <v>8.006430868167204E-09</v>
      </c>
      <c r="U297" s="6">
        <f t="shared" si="139"/>
        <v>4.5578778135048295E-10</v>
      </c>
      <c r="V297" s="6">
        <v>0.172</v>
      </c>
      <c r="W297" s="6">
        <f t="shared" si="140"/>
        <v>8.295819935691317E-09</v>
      </c>
      <c r="X297" s="6">
        <f t="shared" si="141"/>
        <v>7.451768488745963E-10</v>
      </c>
      <c r="Y297" s="6">
        <f t="shared" si="142"/>
        <v>2.657871852627757</v>
      </c>
      <c r="AA297" s="6"/>
      <c r="AB297" s="6">
        <v>0.1595</v>
      </c>
      <c r="AC297" s="6">
        <f t="shared" si="124"/>
        <v>7.692926045016078E-09</v>
      </c>
      <c r="AD297" s="6">
        <v>0.1564</v>
      </c>
      <c r="AE297" s="6">
        <f t="shared" si="143"/>
        <v>7.543408360128619E-09</v>
      </c>
      <c r="AF297" s="6">
        <v>0.1565</v>
      </c>
      <c r="AG297" s="6">
        <f t="shared" si="143"/>
        <v>7.54823151125402E-09</v>
      </c>
      <c r="AH297" s="6">
        <v>0.1538</v>
      </c>
      <c r="AI297" s="6">
        <f t="shared" si="125"/>
        <v>7.418006430868167E-09</v>
      </c>
      <c r="AJ297" s="6">
        <f t="shared" si="144"/>
        <v>7.550643086816721E-09</v>
      </c>
      <c r="AK297" s="6">
        <f t="shared" si="145"/>
        <v>1.1239080576595668E-10</v>
      </c>
      <c r="AL297" s="6"/>
      <c r="AM297" s="6"/>
      <c r="AN297" s="6"/>
      <c r="AO297" s="6"/>
      <c r="AP297" s="6"/>
    </row>
    <row r="298" spans="1:42" ht="12">
      <c r="A298" s="6">
        <v>0.1653</v>
      </c>
      <c r="B298" s="6">
        <f t="shared" si="126"/>
        <v>7.972668810289389E-09</v>
      </c>
      <c r="C298" s="6">
        <f t="shared" si="127"/>
        <v>4.5940514469453166E-10</v>
      </c>
      <c r="D298" s="6">
        <v>0.1602</v>
      </c>
      <c r="E298" s="6">
        <f t="shared" si="128"/>
        <v>7.726688102893892E-09</v>
      </c>
      <c r="F298" s="6">
        <f t="shared" si="129"/>
        <v>2.1342443729903424E-10</v>
      </c>
      <c r="G298" s="6">
        <v>0.1667</v>
      </c>
      <c r="H298" s="6">
        <f t="shared" si="130"/>
        <v>8.040192926045016E-09</v>
      </c>
      <c r="I298" s="6">
        <f t="shared" si="131"/>
        <v>5.269292604501583E-10</v>
      </c>
      <c r="J298" s="6">
        <v>0.1624</v>
      </c>
      <c r="K298" s="6">
        <f t="shared" si="132"/>
        <v>7.832797427652734E-09</v>
      </c>
      <c r="L298" s="6">
        <f t="shared" si="133"/>
        <v>3.195337620578763E-10</v>
      </c>
      <c r="M298" s="6">
        <v>0.1661</v>
      </c>
      <c r="N298" s="6">
        <f t="shared" si="134"/>
        <v>8.011254019292604E-09</v>
      </c>
      <c r="O298" s="6">
        <f t="shared" si="135"/>
        <v>4.979903536977471E-10</v>
      </c>
      <c r="P298" s="6">
        <v>0.1656</v>
      </c>
      <c r="Q298" s="6">
        <f t="shared" si="136"/>
        <v>7.987138263665595E-09</v>
      </c>
      <c r="R298" s="6">
        <f t="shared" si="137"/>
        <v>4.738745980707381E-10</v>
      </c>
      <c r="S298" s="6">
        <v>0.1682</v>
      </c>
      <c r="T298" s="6">
        <f t="shared" si="138"/>
        <v>8.112540192926044E-09</v>
      </c>
      <c r="U298" s="6">
        <f t="shared" si="139"/>
        <v>5.99276527331187E-10</v>
      </c>
      <c r="V298" s="6">
        <v>0.1723</v>
      </c>
      <c r="W298" s="6">
        <f t="shared" si="140"/>
        <v>8.310289389067525E-09</v>
      </c>
      <c r="X298" s="6">
        <f t="shared" si="141"/>
        <v>7.97025723472668E-10</v>
      </c>
      <c r="Y298" s="6">
        <f t="shared" si="142"/>
        <v>2.1870832738038826</v>
      </c>
      <c r="AA298" s="6"/>
      <c r="AB298" s="6">
        <v>0.1584</v>
      </c>
      <c r="AC298" s="6">
        <f t="shared" si="124"/>
        <v>7.639871382636658E-09</v>
      </c>
      <c r="AD298" s="6">
        <v>0.1552</v>
      </c>
      <c r="AE298" s="6">
        <f t="shared" si="143"/>
        <v>7.485530546623795E-09</v>
      </c>
      <c r="AF298" s="6">
        <v>0.1558</v>
      </c>
      <c r="AG298" s="6">
        <f t="shared" si="143"/>
        <v>7.514469453376206E-09</v>
      </c>
      <c r="AH298" s="6">
        <v>0.1537</v>
      </c>
      <c r="AI298" s="6">
        <f t="shared" si="125"/>
        <v>7.413183279742766E-09</v>
      </c>
      <c r="AJ298" s="6">
        <f t="shared" si="144"/>
        <v>7.513263665594857E-09</v>
      </c>
      <c r="AK298" s="6">
        <f t="shared" si="145"/>
        <v>9.454483497045336E-11</v>
      </c>
      <c r="AL298" s="6"/>
      <c r="AM298" s="6"/>
      <c r="AN298" s="6"/>
      <c r="AO298" s="6"/>
      <c r="AP298" s="6"/>
    </row>
    <row r="299" spans="1:42" ht="12">
      <c r="A299" s="6">
        <v>0.1668</v>
      </c>
      <c r="B299" s="6">
        <f t="shared" si="126"/>
        <v>8.04501607717042E-09</v>
      </c>
      <c r="C299" s="6">
        <f t="shared" si="127"/>
        <v>5.69131832797429E-10</v>
      </c>
      <c r="D299" s="6">
        <v>0.1614</v>
      </c>
      <c r="E299" s="6">
        <f t="shared" si="128"/>
        <v>7.784565916398712E-09</v>
      </c>
      <c r="F299" s="6">
        <f t="shared" si="129"/>
        <v>3.086816720257219E-10</v>
      </c>
      <c r="G299" s="6">
        <v>0.1674</v>
      </c>
      <c r="H299" s="6">
        <f t="shared" si="130"/>
        <v>8.073954983922829E-09</v>
      </c>
      <c r="I299" s="6">
        <f t="shared" si="131"/>
        <v>5.980707395498386E-10</v>
      </c>
      <c r="J299" s="6">
        <v>0.1643</v>
      </c>
      <c r="K299" s="6">
        <f t="shared" si="132"/>
        <v>7.924437299035371E-09</v>
      </c>
      <c r="L299" s="6">
        <f t="shared" si="133"/>
        <v>4.485530546623806E-10</v>
      </c>
      <c r="M299" s="6">
        <v>0.1683</v>
      </c>
      <c r="N299" s="6">
        <f t="shared" si="134"/>
        <v>8.117363344051448E-09</v>
      </c>
      <c r="O299" s="6">
        <f t="shared" si="135"/>
        <v>6.414790996784578E-10</v>
      </c>
      <c r="P299" s="6">
        <v>0.1679</v>
      </c>
      <c r="Q299" s="6">
        <f t="shared" si="136"/>
        <v>8.09807073954984E-09</v>
      </c>
      <c r="R299" s="6">
        <f t="shared" si="137"/>
        <v>6.221864951768492E-10</v>
      </c>
      <c r="S299" s="6">
        <v>0.1702</v>
      </c>
      <c r="T299" s="6">
        <f t="shared" si="138"/>
        <v>8.209003215434084E-09</v>
      </c>
      <c r="U299" s="6">
        <f t="shared" si="139"/>
        <v>7.331189710610934E-10</v>
      </c>
      <c r="V299" s="6">
        <v>0.1754</v>
      </c>
      <c r="W299" s="6">
        <f t="shared" si="140"/>
        <v>8.459807073954983E-09</v>
      </c>
      <c r="X299" s="6">
        <f t="shared" si="141"/>
        <v>9.83922829581993E-10</v>
      </c>
      <c r="Y299" s="6">
        <f t="shared" si="142"/>
        <v>2.449005779105382</v>
      </c>
      <c r="AA299" s="6"/>
      <c r="AB299" s="6">
        <v>0.1574</v>
      </c>
      <c r="AC299" s="6">
        <f t="shared" si="124"/>
        <v>7.591639871382637E-09</v>
      </c>
      <c r="AD299" s="6">
        <v>0.1546</v>
      </c>
      <c r="AE299" s="6">
        <f t="shared" si="143"/>
        <v>7.456591639871382E-09</v>
      </c>
      <c r="AF299" s="6">
        <v>0.1549</v>
      </c>
      <c r="AG299" s="6">
        <f t="shared" si="143"/>
        <v>7.471061093247588E-09</v>
      </c>
      <c r="AH299" s="6">
        <v>0.1531</v>
      </c>
      <c r="AI299" s="6">
        <f t="shared" si="125"/>
        <v>7.3842443729903555E-09</v>
      </c>
      <c r="AJ299" s="6">
        <f t="shared" si="144"/>
        <v>7.47588424437299E-09</v>
      </c>
      <c r="AK299" s="6">
        <f t="shared" si="145"/>
        <v>8.600910530617933E-11</v>
      </c>
      <c r="AL299" s="6"/>
      <c r="AM299" s="6"/>
      <c r="AN299" s="6"/>
      <c r="AO299" s="6"/>
      <c r="AP299" s="6"/>
    </row>
    <row r="300" spans="1:42" ht="12">
      <c r="A300" s="6">
        <v>0.1686</v>
      </c>
      <c r="B300" s="6">
        <f t="shared" si="126"/>
        <v>8.131832797427651E-09</v>
      </c>
      <c r="C300" s="6">
        <f t="shared" si="127"/>
        <v>6.848874598070721E-10</v>
      </c>
      <c r="D300" s="6">
        <v>0.1632</v>
      </c>
      <c r="E300" s="6">
        <f t="shared" si="128"/>
        <v>7.871382636655949E-09</v>
      </c>
      <c r="F300" s="6">
        <f t="shared" si="129"/>
        <v>4.244372990353699E-10</v>
      </c>
      <c r="G300" s="6">
        <v>0.1685</v>
      </c>
      <c r="H300" s="6">
        <f t="shared" si="130"/>
        <v>8.127009646302252E-09</v>
      </c>
      <c r="I300" s="6">
        <f t="shared" si="131"/>
        <v>6.800643086816732E-10</v>
      </c>
      <c r="J300" s="6">
        <v>0.1657</v>
      </c>
      <c r="K300" s="6">
        <f t="shared" si="132"/>
        <v>7.991961414790997E-09</v>
      </c>
      <c r="L300" s="6">
        <f t="shared" si="133"/>
        <v>5.450160771704184E-10</v>
      </c>
      <c r="M300" s="6">
        <v>0.1701</v>
      </c>
      <c r="N300" s="6">
        <f t="shared" si="134"/>
        <v>8.204180064308682E-09</v>
      </c>
      <c r="O300" s="6">
        <f t="shared" si="135"/>
        <v>7.572347266881025E-10</v>
      </c>
      <c r="P300" s="6">
        <v>0.1696</v>
      </c>
      <c r="Q300" s="6">
        <f t="shared" si="136"/>
        <v>8.180064308681673E-09</v>
      </c>
      <c r="R300" s="6">
        <f t="shared" si="137"/>
        <v>7.331189710610934E-10</v>
      </c>
      <c r="S300" s="6">
        <v>0.1723</v>
      </c>
      <c r="T300" s="6">
        <f t="shared" si="138"/>
        <v>8.310289389067525E-09</v>
      </c>
      <c r="U300" s="6">
        <f t="shared" si="139"/>
        <v>8.633440514469462E-10</v>
      </c>
      <c r="V300" s="6">
        <v>0.178</v>
      </c>
      <c r="W300" s="6">
        <f t="shared" si="140"/>
        <v>8.585209003215434E-09</v>
      </c>
      <c r="X300" s="6">
        <f t="shared" si="141"/>
        <v>1.1382636655948548E-09</v>
      </c>
      <c r="Y300" s="6">
        <f t="shared" si="142"/>
        <v>2.6042847186916505</v>
      </c>
      <c r="AA300" s="6"/>
      <c r="AB300" s="6">
        <v>0.1568</v>
      </c>
      <c r="AC300" s="6">
        <f t="shared" si="124"/>
        <v>7.562700964630225E-09</v>
      </c>
      <c r="AD300" s="6">
        <v>0.1538</v>
      </c>
      <c r="AE300" s="6">
        <f t="shared" si="143"/>
        <v>7.418006430868167E-09</v>
      </c>
      <c r="AF300" s="6">
        <v>0.1544</v>
      </c>
      <c r="AG300" s="6">
        <f t="shared" si="143"/>
        <v>7.44694533762058E-09</v>
      </c>
      <c r="AH300" s="6">
        <v>0.1526</v>
      </c>
      <c r="AI300" s="6">
        <f t="shared" si="125"/>
        <v>7.360128617363345E-09</v>
      </c>
      <c r="AJ300" s="6">
        <f t="shared" si="144"/>
        <v>7.446945337620579E-09</v>
      </c>
      <c r="AK300" s="6">
        <f t="shared" si="145"/>
        <v>8.519383472345742E-11</v>
      </c>
      <c r="AL300" s="6"/>
      <c r="AM300" s="6"/>
      <c r="AN300" s="6"/>
      <c r="AO300" s="6"/>
      <c r="AP300" s="6"/>
    </row>
    <row r="301" spans="1:42" ht="12">
      <c r="A301" s="6">
        <v>0.1699</v>
      </c>
      <c r="B301" s="6">
        <f t="shared" si="126"/>
        <v>8.194533762057879E-09</v>
      </c>
      <c r="C301" s="6">
        <f t="shared" si="127"/>
        <v>7.765273311897119E-10</v>
      </c>
      <c r="D301" s="6">
        <v>0.1649</v>
      </c>
      <c r="E301" s="6">
        <f t="shared" si="128"/>
        <v>7.953376205787782E-09</v>
      </c>
      <c r="F301" s="6">
        <f t="shared" si="129"/>
        <v>5.353697749196149E-10</v>
      </c>
      <c r="G301" s="6">
        <v>0.1716</v>
      </c>
      <c r="H301" s="6">
        <f t="shared" si="130"/>
        <v>8.276527331189712E-09</v>
      </c>
      <c r="I301" s="6">
        <f t="shared" si="131"/>
        <v>8.585209003215449E-10</v>
      </c>
      <c r="J301" s="6">
        <v>0.1675</v>
      </c>
      <c r="K301" s="6">
        <f t="shared" si="132"/>
        <v>8.078778135048231E-09</v>
      </c>
      <c r="L301" s="6">
        <f t="shared" si="133"/>
        <v>6.607717041800639E-10</v>
      </c>
      <c r="M301" s="6">
        <v>0.172</v>
      </c>
      <c r="N301" s="6">
        <f t="shared" si="134"/>
        <v>8.295819935691317E-09</v>
      </c>
      <c r="O301" s="6">
        <f t="shared" si="135"/>
        <v>8.778135048231501E-10</v>
      </c>
      <c r="P301" s="6">
        <v>0.1713</v>
      </c>
      <c r="Q301" s="6">
        <f t="shared" si="136"/>
        <v>8.262057877813506E-09</v>
      </c>
      <c r="R301" s="6">
        <f t="shared" si="137"/>
        <v>8.440514469453385E-10</v>
      </c>
      <c r="S301" s="6">
        <v>0.1746</v>
      </c>
      <c r="T301" s="6">
        <f t="shared" si="138"/>
        <v>8.42122186495177E-09</v>
      </c>
      <c r="U301" s="6">
        <f t="shared" si="139"/>
        <v>1.0032154340836024E-09</v>
      </c>
      <c r="V301" s="6">
        <v>0.1802</v>
      </c>
      <c r="W301" s="6">
        <f t="shared" si="140"/>
        <v>8.691318327974278E-09</v>
      </c>
      <c r="X301" s="6">
        <f t="shared" si="141"/>
        <v>1.2733118971061105E-09</v>
      </c>
      <c r="Y301" s="6">
        <f t="shared" si="142"/>
        <v>2.6785916156629357</v>
      </c>
      <c r="AA301" s="6"/>
      <c r="AB301" s="6">
        <v>0.1558</v>
      </c>
      <c r="AC301" s="6">
        <f t="shared" si="124"/>
        <v>7.514469453376206E-09</v>
      </c>
      <c r="AD301" s="6">
        <v>0.1533</v>
      </c>
      <c r="AE301" s="6">
        <f t="shared" si="143"/>
        <v>7.393890675241157E-09</v>
      </c>
      <c r="AF301" s="6">
        <v>0.1542</v>
      </c>
      <c r="AG301" s="6">
        <f t="shared" si="143"/>
        <v>7.437299035369776E-09</v>
      </c>
      <c r="AH301" s="6">
        <v>0.1519</v>
      </c>
      <c r="AI301" s="6">
        <f t="shared" si="125"/>
        <v>7.3263665594855315E-09</v>
      </c>
      <c r="AJ301" s="6">
        <f t="shared" si="144"/>
        <v>7.418006430868167E-09</v>
      </c>
      <c r="AK301" s="6">
        <f t="shared" si="145"/>
        <v>7.886011876803981E-11</v>
      </c>
      <c r="AL301" s="6"/>
      <c r="AM301" s="6"/>
      <c r="AN301" s="6"/>
      <c r="AO301" s="6"/>
      <c r="AP301" s="6"/>
    </row>
    <row r="302" spans="1:42" ht="12">
      <c r="A302" s="6">
        <v>0.1717</v>
      </c>
      <c r="B302" s="6">
        <f t="shared" si="126"/>
        <v>8.281350482315112E-09</v>
      </c>
      <c r="C302" s="6">
        <f t="shared" si="127"/>
        <v>8.850482315112542E-10</v>
      </c>
      <c r="D302" s="6">
        <v>0.1669</v>
      </c>
      <c r="E302" s="6">
        <f t="shared" si="128"/>
        <v>8.049839228295818E-09</v>
      </c>
      <c r="F302" s="6">
        <f t="shared" si="129"/>
        <v>6.535369774919598E-10</v>
      </c>
      <c r="G302" s="6">
        <v>0.1734</v>
      </c>
      <c r="H302" s="6">
        <f t="shared" si="130"/>
        <v>8.363344051446946E-09</v>
      </c>
      <c r="I302" s="6">
        <f t="shared" si="131"/>
        <v>9.670418006430872E-10</v>
      </c>
      <c r="J302" s="6">
        <v>0.1696</v>
      </c>
      <c r="K302" s="6">
        <f t="shared" si="132"/>
        <v>8.180064308681673E-09</v>
      </c>
      <c r="L302" s="6">
        <f t="shared" si="133"/>
        <v>7.837620578778142E-10</v>
      </c>
      <c r="M302" s="6">
        <v>0.1745</v>
      </c>
      <c r="N302" s="6">
        <f t="shared" si="134"/>
        <v>8.416398713826366E-09</v>
      </c>
      <c r="O302" s="6">
        <f t="shared" si="135"/>
        <v>1.0200964630225074E-09</v>
      </c>
      <c r="P302" s="6">
        <v>0.174</v>
      </c>
      <c r="Q302" s="6">
        <f t="shared" si="136"/>
        <v>8.392282958199355E-09</v>
      </c>
      <c r="R302" s="6">
        <f t="shared" si="137"/>
        <v>9.959807073954967E-10</v>
      </c>
      <c r="S302" s="6">
        <v>0.1784</v>
      </c>
      <c r="T302" s="6">
        <f t="shared" si="138"/>
        <v>8.604501607717042E-09</v>
      </c>
      <c r="U302" s="6">
        <f t="shared" si="139"/>
        <v>1.2081993569131841E-09</v>
      </c>
      <c r="V302" s="6">
        <v>0.1849</v>
      </c>
      <c r="W302" s="6">
        <f t="shared" si="140"/>
        <v>8.918006430868168E-09</v>
      </c>
      <c r="X302" s="6">
        <f t="shared" si="141"/>
        <v>1.5217041800643098E-09</v>
      </c>
      <c r="Y302" s="6">
        <f t="shared" si="142"/>
        <v>3.171470688303769</v>
      </c>
      <c r="AA302" s="6"/>
      <c r="AB302" s="6">
        <v>0.1556</v>
      </c>
      <c r="AC302" s="6">
        <f t="shared" si="124"/>
        <v>7.504823151125401E-09</v>
      </c>
      <c r="AD302" s="6">
        <v>0.1527</v>
      </c>
      <c r="AE302" s="6">
        <f t="shared" si="143"/>
        <v>7.364951768488746E-09</v>
      </c>
      <c r="AF302" s="6">
        <v>0.1535</v>
      </c>
      <c r="AG302" s="6">
        <f t="shared" si="143"/>
        <v>7.403536977491961E-09</v>
      </c>
      <c r="AH302" s="6">
        <v>0.1516</v>
      </c>
      <c r="AI302" s="6">
        <f t="shared" si="125"/>
        <v>7.311897106109325E-09</v>
      </c>
      <c r="AJ302" s="6">
        <f t="shared" si="144"/>
        <v>7.396302250803858E-09</v>
      </c>
      <c r="AK302" s="6">
        <f t="shared" si="145"/>
        <v>8.151933976899803E-11</v>
      </c>
      <c r="AL302" s="6"/>
      <c r="AM302" s="6"/>
      <c r="AN302" s="6"/>
      <c r="AO302" s="6"/>
      <c r="AP302" s="6"/>
    </row>
    <row r="303" spans="1:42" ht="12">
      <c r="A303" s="6">
        <v>0.1736</v>
      </c>
      <c r="B303" s="6">
        <f t="shared" si="126"/>
        <v>8.37299035369775E-09</v>
      </c>
      <c r="C303" s="6">
        <f t="shared" si="127"/>
        <v>1.0020096463022514E-09</v>
      </c>
      <c r="D303" s="6">
        <v>0.1694</v>
      </c>
      <c r="E303" s="6">
        <f t="shared" si="128"/>
        <v>8.170418006430868E-09</v>
      </c>
      <c r="F303" s="6">
        <f t="shared" si="129"/>
        <v>7.994372990353699E-10</v>
      </c>
      <c r="G303" s="6">
        <v>0.1765</v>
      </c>
      <c r="H303" s="6">
        <f t="shared" si="130"/>
        <v>8.512861736334405E-09</v>
      </c>
      <c r="I303" s="6">
        <f t="shared" si="131"/>
        <v>1.1418810289389068E-09</v>
      </c>
      <c r="J303" s="6">
        <v>0.1728</v>
      </c>
      <c r="K303" s="6">
        <f t="shared" si="132"/>
        <v>8.334405144694533E-09</v>
      </c>
      <c r="L303" s="6">
        <f t="shared" si="133"/>
        <v>9.634244372990343E-10</v>
      </c>
      <c r="M303" s="6">
        <v>0.1769</v>
      </c>
      <c r="N303" s="6">
        <f t="shared" si="134"/>
        <v>8.532154340836014E-09</v>
      </c>
      <c r="O303" s="6">
        <f t="shared" si="135"/>
        <v>1.1611736334405154E-09</v>
      </c>
      <c r="P303" s="6">
        <v>0.176</v>
      </c>
      <c r="Q303" s="6">
        <f t="shared" si="136"/>
        <v>8.488745980707396E-09</v>
      </c>
      <c r="R303" s="6">
        <f t="shared" si="137"/>
        <v>1.1177652733118978E-09</v>
      </c>
      <c r="S303" s="6">
        <v>0.1805</v>
      </c>
      <c r="T303" s="6">
        <f t="shared" si="138"/>
        <v>8.705787781350482E-09</v>
      </c>
      <c r="U303" s="6">
        <f t="shared" si="139"/>
        <v>1.334807073954984E-09</v>
      </c>
      <c r="V303" s="6">
        <v>0.1862</v>
      </c>
      <c r="W303" s="6">
        <f t="shared" si="140"/>
        <v>8.980707395498393E-09</v>
      </c>
      <c r="X303" s="6">
        <f t="shared" si="141"/>
        <v>1.6097266881028943E-09</v>
      </c>
      <c r="Y303" s="6">
        <f t="shared" si="142"/>
        <v>2.8971631731674874</v>
      </c>
      <c r="AA303" s="6"/>
      <c r="AB303" s="6">
        <v>0.1551</v>
      </c>
      <c r="AC303" s="6">
        <f t="shared" si="124"/>
        <v>7.480707395498392E-09</v>
      </c>
      <c r="AD303" s="6">
        <v>0.1525</v>
      </c>
      <c r="AE303" s="6">
        <f t="shared" si="143"/>
        <v>7.355305466237943E-09</v>
      </c>
      <c r="AF303" s="6">
        <v>0.1529</v>
      </c>
      <c r="AG303" s="6">
        <f t="shared" si="143"/>
        <v>7.3745980707395495E-09</v>
      </c>
      <c r="AH303" s="6">
        <v>0.1508</v>
      </c>
      <c r="AI303" s="6">
        <f t="shared" si="125"/>
        <v>7.273311897106109E-09</v>
      </c>
      <c r="AJ303" s="6">
        <f t="shared" si="144"/>
        <v>7.370980707395498E-09</v>
      </c>
      <c r="AK303" s="6">
        <f t="shared" si="145"/>
        <v>8.53188941330982E-11</v>
      </c>
      <c r="AL303" s="6"/>
      <c r="AM303" s="6"/>
      <c r="AN303" s="6"/>
      <c r="AO303" s="6"/>
      <c r="AP303" s="6"/>
    </row>
    <row r="304" spans="1:42" ht="12">
      <c r="A304" s="6">
        <v>0.1752</v>
      </c>
      <c r="B304" s="6">
        <f t="shared" si="126"/>
        <v>8.45016077170418E-09</v>
      </c>
      <c r="C304" s="6">
        <f t="shared" si="127"/>
        <v>1.0864147909967847E-09</v>
      </c>
      <c r="D304" s="6">
        <v>0.1716</v>
      </c>
      <c r="E304" s="6">
        <f t="shared" si="128"/>
        <v>8.276527331189712E-09</v>
      </c>
      <c r="F304" s="6">
        <f t="shared" si="129"/>
        <v>9.12781350482316E-10</v>
      </c>
      <c r="G304" s="6">
        <v>0.1782</v>
      </c>
      <c r="H304" s="6">
        <f t="shared" si="130"/>
        <v>8.594855305466237E-09</v>
      </c>
      <c r="I304" s="6">
        <f t="shared" si="131"/>
        <v>1.2311093247588406E-09</v>
      </c>
      <c r="J304" s="6">
        <v>0.1756</v>
      </c>
      <c r="K304" s="6">
        <f t="shared" si="132"/>
        <v>8.46945337620579E-09</v>
      </c>
      <c r="L304" s="6">
        <f t="shared" si="133"/>
        <v>1.1057073954983933E-09</v>
      </c>
      <c r="M304" s="6">
        <v>0.1798</v>
      </c>
      <c r="N304" s="6">
        <f t="shared" si="134"/>
        <v>8.672025723472669E-09</v>
      </c>
      <c r="O304" s="6">
        <f t="shared" si="135"/>
        <v>1.308279742765273E-09</v>
      </c>
      <c r="P304" s="6">
        <v>0.1787</v>
      </c>
      <c r="Q304" s="6">
        <f t="shared" si="136"/>
        <v>8.618971061093247E-09</v>
      </c>
      <c r="R304" s="6">
        <f t="shared" si="137"/>
        <v>1.2552250803858512E-09</v>
      </c>
      <c r="S304" s="6">
        <v>0.1829</v>
      </c>
      <c r="T304" s="6">
        <f t="shared" si="138"/>
        <v>8.821543408360129E-09</v>
      </c>
      <c r="U304" s="6">
        <f t="shared" si="139"/>
        <v>1.4577974276527327E-09</v>
      </c>
      <c r="V304" s="6">
        <v>0.1895</v>
      </c>
      <c r="W304" s="6">
        <f t="shared" si="140"/>
        <v>9.139871382636657E-09</v>
      </c>
      <c r="X304" s="6">
        <f t="shared" si="141"/>
        <v>1.7761254019292606E-09</v>
      </c>
      <c r="Y304" s="6">
        <f t="shared" si="142"/>
        <v>3.04312742449058</v>
      </c>
      <c r="AA304" s="6"/>
      <c r="AB304" s="6">
        <v>0.1553</v>
      </c>
      <c r="AC304" s="6">
        <f t="shared" si="124"/>
        <v>7.490353697749197E-09</v>
      </c>
      <c r="AD304" s="6">
        <v>0.1521</v>
      </c>
      <c r="AE304" s="6">
        <f t="shared" si="143"/>
        <v>7.336012861736335E-09</v>
      </c>
      <c r="AF304" s="6">
        <v>0.1528</v>
      </c>
      <c r="AG304" s="6">
        <f t="shared" si="143"/>
        <v>7.369774919614148E-09</v>
      </c>
      <c r="AH304" s="6">
        <v>0.1505</v>
      </c>
      <c r="AI304" s="6">
        <f t="shared" si="125"/>
        <v>7.258842443729904E-09</v>
      </c>
      <c r="AJ304" s="6">
        <f t="shared" si="144"/>
        <v>7.363745980707396E-09</v>
      </c>
      <c r="AK304" s="6">
        <f t="shared" si="145"/>
        <v>9.633230693300318E-11</v>
      </c>
      <c r="AL304" s="6"/>
      <c r="AM304" s="6"/>
      <c r="AN304" s="6"/>
      <c r="AO304" s="6"/>
      <c r="AP304" s="6"/>
    </row>
    <row r="305" spans="1:42" ht="12">
      <c r="A305" s="6">
        <v>0.177</v>
      </c>
      <c r="B305" s="6">
        <f t="shared" si="126"/>
        <v>8.536977491961413E-09</v>
      </c>
      <c r="C305" s="6">
        <f t="shared" si="127"/>
        <v>1.1756430868167176E-09</v>
      </c>
      <c r="D305" s="6">
        <v>0.1733</v>
      </c>
      <c r="E305" s="6">
        <f t="shared" si="128"/>
        <v>8.358520900321543E-09</v>
      </c>
      <c r="F305" s="6">
        <f t="shared" si="129"/>
        <v>9.971864951768485E-10</v>
      </c>
      <c r="G305" s="6">
        <v>0.1807</v>
      </c>
      <c r="H305" s="6">
        <f t="shared" si="130"/>
        <v>8.715434083601287E-09</v>
      </c>
      <c r="I305" s="6">
        <f t="shared" si="131"/>
        <v>1.3540996784565917E-09</v>
      </c>
      <c r="J305" s="6">
        <v>0.1764</v>
      </c>
      <c r="K305" s="6">
        <f t="shared" si="132"/>
        <v>8.508038585209005E-09</v>
      </c>
      <c r="L305" s="6">
        <f t="shared" si="133"/>
        <v>1.1467041800643098E-09</v>
      </c>
      <c r="M305" s="6">
        <v>0.1817</v>
      </c>
      <c r="N305" s="6">
        <f t="shared" si="134"/>
        <v>8.763665594855306E-09</v>
      </c>
      <c r="O305" s="6">
        <f t="shared" si="135"/>
        <v>1.4023311897106115E-09</v>
      </c>
      <c r="P305" s="6">
        <v>0.1807</v>
      </c>
      <c r="Q305" s="6">
        <f t="shared" si="136"/>
        <v>8.715434083601287E-09</v>
      </c>
      <c r="R305" s="6">
        <f t="shared" si="137"/>
        <v>1.3540996784565917E-09</v>
      </c>
      <c r="S305" s="6">
        <v>0.1858</v>
      </c>
      <c r="T305" s="6">
        <f t="shared" si="138"/>
        <v>8.961414790996784E-09</v>
      </c>
      <c r="U305" s="6">
        <f t="shared" si="139"/>
        <v>1.6000803858520892E-09</v>
      </c>
      <c r="V305" s="6">
        <v>0.1925</v>
      </c>
      <c r="W305" s="6">
        <f t="shared" si="140"/>
        <v>9.284565916398716E-09</v>
      </c>
      <c r="X305" s="6">
        <f t="shared" si="141"/>
        <v>1.9232315112540208E-09</v>
      </c>
      <c r="Y305" s="6">
        <f t="shared" si="142"/>
        <v>3.3173753745221184</v>
      </c>
      <c r="AA305" s="6"/>
      <c r="AB305" s="6">
        <v>0.1551</v>
      </c>
      <c r="AC305" s="6">
        <f t="shared" si="124"/>
        <v>7.480707395498392E-09</v>
      </c>
      <c r="AD305" s="6">
        <v>0.1523</v>
      </c>
      <c r="AE305" s="6">
        <f t="shared" si="143"/>
        <v>7.345659163987138E-09</v>
      </c>
      <c r="AF305" s="6">
        <v>0.1527</v>
      </c>
      <c r="AG305" s="6">
        <f t="shared" si="143"/>
        <v>7.364951768488746E-09</v>
      </c>
      <c r="AH305" s="6">
        <v>0.1504</v>
      </c>
      <c r="AI305" s="6">
        <f t="shared" si="125"/>
        <v>7.254019292604502E-09</v>
      </c>
      <c r="AJ305" s="6">
        <f t="shared" si="144"/>
        <v>7.361334405144695E-09</v>
      </c>
      <c r="AK305" s="6">
        <f t="shared" si="145"/>
        <v>9.314011435898411E-11</v>
      </c>
      <c r="AL305" s="6"/>
      <c r="AM305" s="6"/>
      <c r="AN305" s="6"/>
      <c r="AO305" s="6"/>
      <c r="AP305" s="6"/>
    </row>
    <row r="306" spans="1:42" ht="12">
      <c r="A306" s="6">
        <v>0.1789</v>
      </c>
      <c r="B306" s="6">
        <f t="shared" si="126"/>
        <v>8.628617363344051E-09</v>
      </c>
      <c r="C306" s="6">
        <f t="shared" si="127"/>
        <v>1.2962218649517686E-09</v>
      </c>
      <c r="D306" s="6">
        <v>0.1761</v>
      </c>
      <c r="E306" s="6">
        <f t="shared" si="128"/>
        <v>8.493569131832798E-09</v>
      </c>
      <c r="F306" s="6">
        <f t="shared" si="129"/>
        <v>1.1611736334405154E-09</v>
      </c>
      <c r="G306" s="6">
        <v>0.183</v>
      </c>
      <c r="H306" s="6">
        <f t="shared" si="130"/>
        <v>8.826366559485531E-09</v>
      </c>
      <c r="I306" s="6">
        <f t="shared" si="131"/>
        <v>1.493971061093248E-09</v>
      </c>
      <c r="J306" s="6">
        <v>0.1795</v>
      </c>
      <c r="K306" s="6">
        <f t="shared" si="132"/>
        <v>8.657556270096463E-09</v>
      </c>
      <c r="L306" s="6">
        <f t="shared" si="133"/>
        <v>1.3251607717041797E-09</v>
      </c>
      <c r="M306" s="6">
        <v>0.1838</v>
      </c>
      <c r="N306" s="6">
        <f t="shared" si="134"/>
        <v>8.864951768488746E-09</v>
      </c>
      <c r="O306" s="6">
        <f t="shared" si="135"/>
        <v>1.5325562700964634E-09</v>
      </c>
      <c r="P306" s="6">
        <v>0.1827</v>
      </c>
      <c r="Q306" s="6">
        <f t="shared" si="136"/>
        <v>8.811897106109324E-09</v>
      </c>
      <c r="R306" s="6">
        <f t="shared" si="137"/>
        <v>1.4795016077170415E-09</v>
      </c>
      <c r="S306" s="6">
        <v>0.1881</v>
      </c>
      <c r="T306" s="6">
        <f t="shared" si="138"/>
        <v>9.072347266881028E-09</v>
      </c>
      <c r="U306" s="6">
        <f t="shared" si="139"/>
        <v>1.7399517684887454E-09</v>
      </c>
      <c r="V306" s="6">
        <v>0.1957</v>
      </c>
      <c r="W306" s="6">
        <f t="shared" si="140"/>
        <v>9.438906752411577E-09</v>
      </c>
      <c r="X306" s="6">
        <f t="shared" si="141"/>
        <v>2.1065112540192946E-09</v>
      </c>
      <c r="Y306" s="6">
        <f t="shared" si="142"/>
        <v>3.340144433069906</v>
      </c>
      <c r="AA306" s="6"/>
      <c r="AB306" s="6">
        <v>0.1541</v>
      </c>
      <c r="AC306" s="6">
        <f t="shared" si="124"/>
        <v>7.432475884244373E-09</v>
      </c>
      <c r="AD306" s="6">
        <v>0.1513</v>
      </c>
      <c r="AE306" s="6">
        <f t="shared" si="143"/>
        <v>7.297427652733119E-09</v>
      </c>
      <c r="AF306" s="6">
        <v>0.1527</v>
      </c>
      <c r="AG306" s="6">
        <f t="shared" si="143"/>
        <v>7.364951768488746E-09</v>
      </c>
      <c r="AH306" s="6">
        <v>0.15</v>
      </c>
      <c r="AI306" s="6">
        <f t="shared" si="125"/>
        <v>7.234726688102894E-09</v>
      </c>
      <c r="AJ306" s="6">
        <f t="shared" si="144"/>
        <v>7.332395498392283E-09</v>
      </c>
      <c r="AK306" s="6">
        <f t="shared" si="145"/>
        <v>8.531889413314636E-11</v>
      </c>
      <c r="AL306" s="6"/>
      <c r="AM306" s="6"/>
      <c r="AN306" s="6"/>
      <c r="AO306" s="6"/>
      <c r="AP306" s="6"/>
    </row>
    <row r="307" spans="1:42" ht="12">
      <c r="A307" s="6">
        <v>0.1805</v>
      </c>
      <c r="B307" s="6">
        <f t="shared" si="126"/>
        <v>8.705787781350482E-09</v>
      </c>
      <c r="C307" s="6">
        <f t="shared" si="127"/>
        <v>1.3685691318327973E-09</v>
      </c>
      <c r="D307" s="6">
        <v>0.179</v>
      </c>
      <c r="E307" s="6">
        <f t="shared" si="128"/>
        <v>8.633440514469452E-09</v>
      </c>
      <c r="F307" s="6">
        <f t="shared" si="129"/>
        <v>1.296221864951767E-09</v>
      </c>
      <c r="G307" s="6">
        <v>0.186</v>
      </c>
      <c r="H307" s="6">
        <f t="shared" si="130"/>
        <v>8.971061093247588E-09</v>
      </c>
      <c r="I307" s="6">
        <f t="shared" si="131"/>
        <v>1.6338424437299033E-09</v>
      </c>
      <c r="J307" s="6">
        <v>0.1821</v>
      </c>
      <c r="K307" s="6">
        <f t="shared" si="132"/>
        <v>8.782958199356913E-09</v>
      </c>
      <c r="L307" s="6">
        <f t="shared" si="133"/>
        <v>1.4457395498392282E-09</v>
      </c>
      <c r="M307" s="6">
        <v>0.1853</v>
      </c>
      <c r="N307" s="6">
        <f t="shared" si="134"/>
        <v>8.937299035369775E-09</v>
      </c>
      <c r="O307" s="6">
        <f t="shared" si="135"/>
        <v>1.60008038585209E-09</v>
      </c>
      <c r="P307" s="6">
        <v>0.1843</v>
      </c>
      <c r="Q307" s="6">
        <f t="shared" si="136"/>
        <v>8.889067524115754E-09</v>
      </c>
      <c r="R307" s="6">
        <f t="shared" si="137"/>
        <v>1.5518488745980686E-09</v>
      </c>
      <c r="S307" s="6">
        <v>0.1901</v>
      </c>
      <c r="T307" s="6">
        <f t="shared" si="138"/>
        <v>9.168810289389068E-09</v>
      </c>
      <c r="U307" s="6">
        <f t="shared" si="139"/>
        <v>1.8315916398713827E-09</v>
      </c>
      <c r="V307" s="6">
        <v>0.1983</v>
      </c>
      <c r="W307" s="6">
        <f t="shared" si="140"/>
        <v>9.564308681672026E-09</v>
      </c>
      <c r="X307" s="6">
        <f t="shared" si="141"/>
        <v>2.2270900321543414E-09</v>
      </c>
      <c r="Y307" s="6">
        <f t="shared" si="142"/>
        <v>3.3146846079647725</v>
      </c>
      <c r="AA307" s="6"/>
      <c r="AB307" s="6">
        <v>0.1544</v>
      </c>
      <c r="AC307" s="6">
        <f t="shared" si="124"/>
        <v>7.44694533762058E-09</v>
      </c>
      <c r="AD307" s="6">
        <v>0.151</v>
      </c>
      <c r="AE307" s="6">
        <f t="shared" si="143"/>
        <v>7.282958199356912E-09</v>
      </c>
      <c r="AF307" s="6">
        <v>0.153</v>
      </c>
      <c r="AG307" s="6">
        <f t="shared" si="143"/>
        <v>7.379421221864952E-09</v>
      </c>
      <c r="AH307" s="6">
        <v>0.1501</v>
      </c>
      <c r="AI307" s="6">
        <f t="shared" si="125"/>
        <v>7.239549839228296E-09</v>
      </c>
      <c r="AJ307" s="6">
        <f t="shared" si="144"/>
        <v>7.337218649517685E-09</v>
      </c>
      <c r="AK307" s="6">
        <f t="shared" si="145"/>
        <v>9.363830439471622E-11</v>
      </c>
      <c r="AL307" s="6"/>
      <c r="AM307" s="6"/>
      <c r="AN307" s="6"/>
      <c r="AO307" s="6"/>
      <c r="AP307" s="6"/>
    </row>
    <row r="308" spans="1:42" ht="12">
      <c r="A308" s="6">
        <v>0.1825</v>
      </c>
      <c r="B308" s="6">
        <f t="shared" si="126"/>
        <v>8.802250803858522E-09</v>
      </c>
      <c r="C308" s="6">
        <f t="shared" si="127"/>
        <v>1.4602090032154346E-09</v>
      </c>
      <c r="D308" s="6">
        <v>0.1818</v>
      </c>
      <c r="E308" s="6">
        <f t="shared" si="128"/>
        <v>8.768488745980707E-09</v>
      </c>
      <c r="F308" s="6">
        <f t="shared" si="129"/>
        <v>1.4264469453376197E-09</v>
      </c>
      <c r="G308" s="6">
        <v>0.1882</v>
      </c>
      <c r="H308" s="6">
        <f t="shared" si="130"/>
        <v>9.07717041800643E-09</v>
      </c>
      <c r="I308" s="6">
        <f t="shared" si="131"/>
        <v>1.7351286173633432E-09</v>
      </c>
      <c r="J308" s="6">
        <v>0.1849</v>
      </c>
      <c r="K308" s="6">
        <f t="shared" si="132"/>
        <v>8.918006430868168E-09</v>
      </c>
      <c r="L308" s="6">
        <f t="shared" si="133"/>
        <v>1.575964630225081E-09</v>
      </c>
      <c r="M308" s="6">
        <v>0.1878</v>
      </c>
      <c r="N308" s="6">
        <f t="shared" si="134"/>
        <v>9.057877813504824E-09</v>
      </c>
      <c r="O308" s="6">
        <f t="shared" si="135"/>
        <v>1.7158360128617363E-09</v>
      </c>
      <c r="P308" s="6">
        <v>0.1864</v>
      </c>
      <c r="Q308" s="6">
        <f t="shared" si="136"/>
        <v>8.990353697749199E-09</v>
      </c>
      <c r="R308" s="6">
        <f t="shared" si="137"/>
        <v>1.6483118971061114E-09</v>
      </c>
      <c r="S308" s="6">
        <v>0.1928</v>
      </c>
      <c r="T308" s="6">
        <f t="shared" si="138"/>
        <v>9.299035369774919E-09</v>
      </c>
      <c r="U308" s="6">
        <f t="shared" si="139"/>
        <v>1.9569935691318316E-09</v>
      </c>
      <c r="V308" s="6">
        <v>0.2013</v>
      </c>
      <c r="W308" s="6">
        <f t="shared" si="140"/>
        <v>9.709003215434084E-09</v>
      </c>
      <c r="X308" s="6">
        <f t="shared" si="141"/>
        <v>2.3669614147909967E-09</v>
      </c>
      <c r="Y308" s="6">
        <f t="shared" si="142"/>
        <v>3.3633783400789903</v>
      </c>
      <c r="AA308" s="6"/>
      <c r="AB308" s="6">
        <v>0.1537</v>
      </c>
      <c r="AC308" s="6">
        <f t="shared" si="124"/>
        <v>7.413183279742766E-09</v>
      </c>
      <c r="AD308" s="6">
        <v>0.1513</v>
      </c>
      <c r="AE308" s="6">
        <f t="shared" si="143"/>
        <v>7.297427652733119E-09</v>
      </c>
      <c r="AF308" s="6">
        <v>0.1539</v>
      </c>
      <c r="AG308" s="6">
        <f t="shared" si="143"/>
        <v>7.42282958199357E-09</v>
      </c>
      <c r="AH308" s="6">
        <v>0.15</v>
      </c>
      <c r="AI308" s="6">
        <f t="shared" si="125"/>
        <v>7.234726688102894E-09</v>
      </c>
      <c r="AJ308" s="6">
        <f t="shared" si="144"/>
        <v>7.342041800643087E-09</v>
      </c>
      <c r="AK308" s="6">
        <f t="shared" si="145"/>
        <v>9.145988417015065E-11</v>
      </c>
      <c r="AL308" s="6"/>
      <c r="AM308" s="6"/>
      <c r="AN308" s="6"/>
      <c r="AO308" s="6"/>
      <c r="AP308" s="6"/>
    </row>
    <row r="309" spans="1:42" ht="12">
      <c r="A309" s="6">
        <v>0.1843</v>
      </c>
      <c r="B309" s="6">
        <f t="shared" si="126"/>
        <v>8.889067524115754E-09</v>
      </c>
      <c r="C309" s="6">
        <f t="shared" si="127"/>
        <v>1.559083601286171E-09</v>
      </c>
      <c r="D309" s="6">
        <v>0.1847</v>
      </c>
      <c r="E309" s="6">
        <f t="shared" si="128"/>
        <v>8.908360128617364E-09</v>
      </c>
      <c r="F309" s="6">
        <f t="shared" si="129"/>
        <v>1.5783762057877812E-09</v>
      </c>
      <c r="G309" s="6">
        <v>0.1904</v>
      </c>
      <c r="H309" s="6">
        <f t="shared" si="130"/>
        <v>9.183279742765276E-09</v>
      </c>
      <c r="I309" s="6">
        <f t="shared" si="131"/>
        <v>1.8532958199356931E-09</v>
      </c>
      <c r="J309" s="6">
        <v>0.1874</v>
      </c>
      <c r="K309" s="6">
        <f t="shared" si="132"/>
        <v>9.038585209003215E-09</v>
      </c>
      <c r="L309" s="6">
        <f t="shared" si="133"/>
        <v>1.7086012861736323E-09</v>
      </c>
      <c r="M309" s="6">
        <v>0.1908</v>
      </c>
      <c r="N309" s="6">
        <f t="shared" si="134"/>
        <v>9.202572347266881E-09</v>
      </c>
      <c r="O309" s="6">
        <f t="shared" si="135"/>
        <v>1.8725884244372984E-09</v>
      </c>
      <c r="P309" s="6">
        <v>0.1888</v>
      </c>
      <c r="Q309" s="6">
        <f t="shared" si="136"/>
        <v>9.106109324758842E-09</v>
      </c>
      <c r="R309" s="6">
        <f t="shared" si="137"/>
        <v>1.776125401929259E-09</v>
      </c>
      <c r="S309" s="6">
        <v>0.1958</v>
      </c>
      <c r="T309" s="6">
        <f t="shared" si="138"/>
        <v>9.443729903536976E-09</v>
      </c>
      <c r="U309" s="6">
        <f t="shared" si="139"/>
        <v>2.1137459807073936E-09</v>
      </c>
      <c r="V309" s="6">
        <v>0.2052</v>
      </c>
      <c r="W309" s="6">
        <f t="shared" si="140"/>
        <v>9.89710610932476E-09</v>
      </c>
      <c r="X309" s="6">
        <f t="shared" si="141"/>
        <v>2.567122186495178E-09</v>
      </c>
      <c r="Y309" s="6">
        <f t="shared" si="142"/>
        <v>3.582098029037749</v>
      </c>
      <c r="AA309" s="6"/>
      <c r="AB309" s="6">
        <v>0.1549</v>
      </c>
      <c r="AC309" s="6">
        <f t="shared" si="124"/>
        <v>7.471061093247588E-09</v>
      </c>
      <c r="AD309" s="6">
        <v>0.1512</v>
      </c>
      <c r="AE309" s="6">
        <f t="shared" si="143"/>
        <v>7.2926045016077165E-09</v>
      </c>
      <c r="AF309" s="6">
        <v>0.1517</v>
      </c>
      <c r="AG309" s="6">
        <f t="shared" si="143"/>
        <v>7.316720257234728E-09</v>
      </c>
      <c r="AH309" s="6">
        <v>0.1501</v>
      </c>
      <c r="AI309" s="6">
        <f t="shared" si="125"/>
        <v>7.239549839228296E-09</v>
      </c>
      <c r="AJ309" s="6">
        <f t="shared" si="144"/>
        <v>7.329983922829583E-09</v>
      </c>
      <c r="AK309" s="6">
        <f t="shared" si="145"/>
        <v>9.942205899738979E-11</v>
      </c>
      <c r="AL309" s="6"/>
      <c r="AM309" s="6"/>
      <c r="AN309" s="6"/>
      <c r="AO309" s="6"/>
      <c r="AP309" s="6"/>
    </row>
    <row r="310" spans="1:42" ht="12">
      <c r="A310" s="6">
        <v>0.1867</v>
      </c>
      <c r="B310" s="6">
        <f t="shared" si="126"/>
        <v>9.004823151125402E-09</v>
      </c>
      <c r="C310" s="6">
        <f t="shared" si="127"/>
        <v>1.6688102893890667E-09</v>
      </c>
      <c r="D310" s="6">
        <v>0.1881</v>
      </c>
      <c r="E310" s="6">
        <f t="shared" si="128"/>
        <v>9.072347266881028E-09</v>
      </c>
      <c r="F310" s="6">
        <f t="shared" si="129"/>
        <v>1.7363344051446933E-09</v>
      </c>
      <c r="G310" s="6">
        <v>0.1935</v>
      </c>
      <c r="H310" s="6">
        <f t="shared" si="130"/>
        <v>9.332797427652732E-09</v>
      </c>
      <c r="I310" s="6">
        <f t="shared" si="131"/>
        <v>1.996784565916397E-09</v>
      </c>
      <c r="J310" s="6">
        <v>0.1896</v>
      </c>
      <c r="K310" s="6">
        <f t="shared" si="132"/>
        <v>9.144694533762057E-09</v>
      </c>
      <c r="L310" s="6">
        <f t="shared" si="133"/>
        <v>1.808681672025722E-09</v>
      </c>
      <c r="M310" s="6">
        <v>0.1932</v>
      </c>
      <c r="N310" s="6">
        <f t="shared" si="134"/>
        <v>9.318327974276529E-09</v>
      </c>
      <c r="O310" s="6">
        <f t="shared" si="135"/>
        <v>1.982315112540194E-09</v>
      </c>
      <c r="P310" s="6">
        <v>0.1906</v>
      </c>
      <c r="Q310" s="6">
        <f t="shared" si="136"/>
        <v>9.192926045016078E-09</v>
      </c>
      <c r="R310" s="6">
        <f t="shared" si="137"/>
        <v>1.8569131832797435E-09</v>
      </c>
      <c r="S310" s="6">
        <v>0.1986</v>
      </c>
      <c r="T310" s="6">
        <f t="shared" si="138"/>
        <v>9.578778135048231E-09</v>
      </c>
      <c r="U310" s="6">
        <f t="shared" si="139"/>
        <v>2.2427652733118963E-09</v>
      </c>
      <c r="V310" s="6">
        <v>0.2079</v>
      </c>
      <c r="W310" s="6">
        <f t="shared" si="140"/>
        <v>1.0027331189710612E-08</v>
      </c>
      <c r="X310" s="6">
        <f t="shared" si="141"/>
        <v>2.691318327974277E-09</v>
      </c>
      <c r="Y310" s="6">
        <f t="shared" si="142"/>
        <v>3.561175699529498</v>
      </c>
      <c r="AA310" s="6"/>
      <c r="AB310" s="6">
        <v>0.1538</v>
      </c>
      <c r="AC310" s="6">
        <f t="shared" si="124"/>
        <v>7.418006430868167E-09</v>
      </c>
      <c r="AD310" s="6">
        <v>0.1517</v>
      </c>
      <c r="AE310" s="6">
        <f t="shared" si="143"/>
        <v>7.316720257234728E-09</v>
      </c>
      <c r="AF310" s="6">
        <v>0.1527</v>
      </c>
      <c r="AG310" s="6">
        <f t="shared" si="143"/>
        <v>7.364951768488746E-09</v>
      </c>
      <c r="AH310" s="6">
        <v>0.1502</v>
      </c>
      <c r="AI310" s="6">
        <f t="shared" si="125"/>
        <v>7.244372990353698E-09</v>
      </c>
      <c r="AJ310" s="6">
        <f t="shared" si="144"/>
        <v>7.336012861736335E-09</v>
      </c>
      <c r="AK310" s="6">
        <f t="shared" si="145"/>
        <v>7.378002511627126E-11</v>
      </c>
      <c r="AL310" s="6"/>
      <c r="AM310" s="6"/>
      <c r="AN310" s="6"/>
      <c r="AO310" s="6"/>
      <c r="AP310" s="6"/>
    </row>
    <row r="311" spans="1:42" ht="12">
      <c r="A311" s="6">
        <v>0.1889</v>
      </c>
      <c r="B311" s="6">
        <f t="shared" si="126"/>
        <v>9.110932475884245E-09</v>
      </c>
      <c r="C311" s="6">
        <f t="shared" si="127"/>
        <v>1.759244372990354E-09</v>
      </c>
      <c r="D311" s="6">
        <v>0.191</v>
      </c>
      <c r="E311" s="6">
        <f t="shared" si="128"/>
        <v>9.212218649517685E-09</v>
      </c>
      <c r="F311" s="6">
        <f t="shared" si="129"/>
        <v>1.8605305466237938E-09</v>
      </c>
      <c r="G311" s="6">
        <v>0.1967</v>
      </c>
      <c r="H311" s="6">
        <f t="shared" si="130"/>
        <v>9.487138263665596E-09</v>
      </c>
      <c r="I311" s="6">
        <f t="shared" si="131"/>
        <v>2.135450160771704E-09</v>
      </c>
      <c r="J311" s="6">
        <v>0.192</v>
      </c>
      <c r="K311" s="6">
        <f t="shared" si="132"/>
        <v>9.260450160771705E-09</v>
      </c>
      <c r="L311" s="6">
        <f t="shared" si="133"/>
        <v>1.9087620578778136E-09</v>
      </c>
      <c r="M311" s="6">
        <v>0.1957</v>
      </c>
      <c r="N311" s="6">
        <f t="shared" si="134"/>
        <v>9.438906752411577E-09</v>
      </c>
      <c r="O311" s="6">
        <f t="shared" si="135"/>
        <v>2.087218649517686E-09</v>
      </c>
      <c r="P311" s="6">
        <v>0.1938</v>
      </c>
      <c r="Q311" s="6">
        <f t="shared" si="136"/>
        <v>9.347266881028939E-09</v>
      </c>
      <c r="R311" s="6">
        <f t="shared" si="137"/>
        <v>1.995578778135047E-09</v>
      </c>
      <c r="S311" s="6">
        <v>0.2015</v>
      </c>
      <c r="T311" s="6">
        <f t="shared" si="138"/>
        <v>9.718649517684888E-09</v>
      </c>
      <c r="U311" s="6">
        <f t="shared" si="139"/>
        <v>2.3669614147909967E-09</v>
      </c>
      <c r="V311" s="6">
        <v>0.2112</v>
      </c>
      <c r="W311" s="6">
        <f t="shared" si="140"/>
        <v>1.0186495176848874E-08</v>
      </c>
      <c r="X311" s="6">
        <f t="shared" si="141"/>
        <v>2.8348070739549826E-09</v>
      </c>
      <c r="Y311" s="6">
        <f t="shared" si="142"/>
        <v>3.6378042125649137</v>
      </c>
      <c r="AA311" s="6"/>
      <c r="AB311" s="6">
        <v>0.1546</v>
      </c>
      <c r="AC311" s="6">
        <f t="shared" si="124"/>
        <v>7.456591639871382E-09</v>
      </c>
      <c r="AD311" s="6">
        <v>0.1522</v>
      </c>
      <c r="AE311" s="6">
        <f t="shared" si="143"/>
        <v>7.340836012861736E-09</v>
      </c>
      <c r="AF311" s="6">
        <v>0.1523</v>
      </c>
      <c r="AG311" s="6">
        <f t="shared" si="143"/>
        <v>7.345659163987138E-09</v>
      </c>
      <c r="AH311" s="6">
        <v>0.1506</v>
      </c>
      <c r="AI311" s="6">
        <f t="shared" si="125"/>
        <v>7.263665594855307E-09</v>
      </c>
      <c r="AJ311" s="6">
        <f t="shared" si="144"/>
        <v>7.3516881028938915E-09</v>
      </c>
      <c r="AK311" s="6">
        <f t="shared" si="145"/>
        <v>7.938687959226715E-11</v>
      </c>
      <c r="AL311" s="6"/>
      <c r="AM311" s="6"/>
      <c r="AN311" s="6"/>
      <c r="AO311" s="6"/>
      <c r="AP311" s="6"/>
    </row>
    <row r="312" spans="1:42" ht="12">
      <c r="A312" s="6">
        <v>0.1913</v>
      </c>
      <c r="B312" s="6">
        <f t="shared" si="126"/>
        <v>9.22668810289389E-09</v>
      </c>
      <c r="C312" s="6">
        <f t="shared" si="127"/>
        <v>1.8496784565916394E-09</v>
      </c>
      <c r="D312" s="6">
        <v>0.1946</v>
      </c>
      <c r="E312" s="6">
        <f t="shared" si="128"/>
        <v>9.385852090032156E-09</v>
      </c>
      <c r="F312" s="6">
        <f t="shared" si="129"/>
        <v>2.008842443729905E-09</v>
      </c>
      <c r="G312" s="6">
        <v>0.2002</v>
      </c>
      <c r="H312" s="6">
        <f t="shared" si="130"/>
        <v>9.655948553054664E-09</v>
      </c>
      <c r="I312" s="6">
        <f t="shared" si="131"/>
        <v>2.278938906752413E-09</v>
      </c>
      <c r="J312" s="6">
        <v>0.1959</v>
      </c>
      <c r="K312" s="6">
        <f t="shared" si="132"/>
        <v>9.448553054662378E-09</v>
      </c>
      <c r="L312" s="6">
        <f t="shared" si="133"/>
        <v>2.071543408360128E-09</v>
      </c>
      <c r="M312" s="6">
        <v>0.1989</v>
      </c>
      <c r="N312" s="6">
        <f t="shared" si="134"/>
        <v>9.593247588424436E-09</v>
      </c>
      <c r="O312" s="6">
        <f t="shared" si="135"/>
        <v>2.2162379421221853E-09</v>
      </c>
      <c r="P312" s="6">
        <v>0.1967</v>
      </c>
      <c r="Q312" s="6">
        <f t="shared" si="136"/>
        <v>9.487138263665596E-09</v>
      </c>
      <c r="R312" s="6">
        <f t="shared" si="137"/>
        <v>2.110128617363345E-09</v>
      </c>
      <c r="S312" s="6">
        <v>0.2053</v>
      </c>
      <c r="T312" s="6">
        <f t="shared" si="138"/>
        <v>9.901929260450161E-09</v>
      </c>
      <c r="U312" s="6">
        <f t="shared" si="139"/>
        <v>2.5249196141479105E-09</v>
      </c>
      <c r="V312" s="6">
        <v>0.2146</v>
      </c>
      <c r="W312" s="6">
        <f t="shared" si="140"/>
        <v>1.035048231511254E-08</v>
      </c>
      <c r="X312" s="6">
        <f t="shared" si="141"/>
        <v>2.9734726688102895E-09</v>
      </c>
      <c r="Y312" s="6">
        <f t="shared" si="142"/>
        <v>3.661776924195464</v>
      </c>
      <c r="AA312" s="6"/>
      <c r="AB312" s="6">
        <v>0.1554</v>
      </c>
      <c r="AC312" s="6">
        <f t="shared" si="124"/>
        <v>7.495176848874597E-09</v>
      </c>
      <c r="AD312" s="6">
        <v>0.1524</v>
      </c>
      <c r="AE312" s="6">
        <f t="shared" si="143"/>
        <v>7.35048231511254E-09</v>
      </c>
      <c r="AF312" s="6">
        <v>0.1533</v>
      </c>
      <c r="AG312" s="6">
        <f t="shared" si="143"/>
        <v>7.393890675241157E-09</v>
      </c>
      <c r="AH312" s="6">
        <v>0.1507</v>
      </c>
      <c r="AI312" s="6">
        <f t="shared" si="125"/>
        <v>7.2684887459807075E-09</v>
      </c>
      <c r="AJ312" s="6">
        <f t="shared" si="144"/>
        <v>7.377009646302251E-09</v>
      </c>
      <c r="AK312" s="6">
        <f t="shared" si="145"/>
        <v>9.43909282513303E-11</v>
      </c>
      <c r="AL312" s="6"/>
      <c r="AM312" s="6"/>
      <c r="AN312" s="6"/>
      <c r="AO312" s="6"/>
      <c r="AP312" s="6"/>
    </row>
    <row r="313" spans="1:42" ht="12">
      <c r="A313" s="6">
        <v>0.1944</v>
      </c>
      <c r="B313" s="6">
        <f t="shared" si="126"/>
        <v>9.37620578778135E-09</v>
      </c>
      <c r="C313" s="6">
        <f t="shared" si="127"/>
        <v>1.9799035369774905E-09</v>
      </c>
      <c r="D313" s="6">
        <v>0.1979</v>
      </c>
      <c r="E313" s="6">
        <f t="shared" si="128"/>
        <v>9.54501607717042E-09</v>
      </c>
      <c r="F313" s="6">
        <f t="shared" si="129"/>
        <v>2.1487138263665604E-09</v>
      </c>
      <c r="G313" s="6">
        <v>0.204</v>
      </c>
      <c r="H313" s="6">
        <f t="shared" si="130"/>
        <v>9.839228295819935E-09</v>
      </c>
      <c r="I313" s="6">
        <f t="shared" si="131"/>
        <v>2.442926045016076E-09</v>
      </c>
      <c r="J313" s="6">
        <v>0.1978</v>
      </c>
      <c r="K313" s="6">
        <f t="shared" si="132"/>
        <v>9.540192926045016E-09</v>
      </c>
      <c r="L313" s="6">
        <f t="shared" si="133"/>
        <v>2.1438906752411566E-09</v>
      </c>
      <c r="M313" s="6">
        <v>0.2013</v>
      </c>
      <c r="N313" s="6">
        <f t="shared" si="134"/>
        <v>9.709003215434084E-09</v>
      </c>
      <c r="O313" s="6">
        <f t="shared" si="135"/>
        <v>2.3127009646302248E-09</v>
      </c>
      <c r="P313" s="6">
        <v>0.1992</v>
      </c>
      <c r="Q313" s="6">
        <f t="shared" si="136"/>
        <v>9.607717041800642E-09</v>
      </c>
      <c r="R313" s="6">
        <f t="shared" si="137"/>
        <v>2.211414790996783E-09</v>
      </c>
      <c r="S313" s="6">
        <v>0.2077</v>
      </c>
      <c r="T313" s="6">
        <f t="shared" si="138"/>
        <v>1.0017684887459807E-08</v>
      </c>
      <c r="U313" s="6">
        <f t="shared" si="139"/>
        <v>2.6213826366559483E-09</v>
      </c>
      <c r="V313" s="6">
        <v>0.2174</v>
      </c>
      <c r="W313" s="6">
        <f t="shared" si="140"/>
        <v>1.0485530546623795E-08</v>
      </c>
      <c r="X313" s="6">
        <f t="shared" si="141"/>
        <v>3.089228295819936E-09</v>
      </c>
      <c r="Y313" s="6">
        <f t="shared" si="142"/>
        <v>3.6029408755730388</v>
      </c>
      <c r="AA313" s="6"/>
      <c r="AB313" s="6">
        <v>0.155</v>
      </c>
      <c r="AC313" s="6">
        <f t="shared" si="124"/>
        <v>7.47588424437299E-09</v>
      </c>
      <c r="AD313" s="6">
        <v>0.1538</v>
      </c>
      <c r="AE313" s="6">
        <f t="shared" si="143"/>
        <v>7.418006430868167E-09</v>
      </c>
      <c r="AF313" s="6">
        <v>0.1535</v>
      </c>
      <c r="AG313" s="6">
        <f t="shared" si="143"/>
        <v>7.403536977491961E-09</v>
      </c>
      <c r="AH313" s="6">
        <v>0.1511</v>
      </c>
      <c r="AI313" s="6">
        <f t="shared" si="125"/>
        <v>7.287781350482317E-09</v>
      </c>
      <c r="AJ313" s="6">
        <f t="shared" si="144"/>
        <v>7.396302250803859E-09</v>
      </c>
      <c r="AK313" s="6">
        <f t="shared" si="145"/>
        <v>7.881093877020521E-11</v>
      </c>
      <c r="AL313" s="6"/>
      <c r="AM313" s="6"/>
      <c r="AN313" s="6"/>
      <c r="AO313" s="6"/>
      <c r="AP313" s="6"/>
    </row>
    <row r="314" spans="1:42" ht="12">
      <c r="A314" s="6">
        <v>0.1968</v>
      </c>
      <c r="B314" s="6">
        <f t="shared" si="126"/>
        <v>9.491961414790998E-09</v>
      </c>
      <c r="C314" s="6">
        <f t="shared" si="127"/>
        <v>2.1028938906752417E-09</v>
      </c>
      <c r="D314" s="6">
        <v>0.2013</v>
      </c>
      <c r="E314" s="6">
        <f t="shared" si="128"/>
        <v>9.709003215434084E-09</v>
      </c>
      <c r="F314" s="6">
        <f t="shared" si="129"/>
        <v>2.319935691318328E-09</v>
      </c>
      <c r="G314" s="6">
        <v>0.2075</v>
      </c>
      <c r="H314" s="6">
        <f t="shared" si="130"/>
        <v>1.0008038585209003E-08</v>
      </c>
      <c r="I314" s="6">
        <f t="shared" si="131"/>
        <v>2.6189710610932473E-09</v>
      </c>
      <c r="J314" s="6">
        <v>0.2001</v>
      </c>
      <c r="K314" s="6">
        <f t="shared" si="132"/>
        <v>9.65112540192926E-09</v>
      </c>
      <c r="L314" s="6">
        <f t="shared" si="133"/>
        <v>2.262057877813504E-09</v>
      </c>
      <c r="M314" s="6">
        <v>0.2039</v>
      </c>
      <c r="N314" s="6">
        <f t="shared" si="134"/>
        <v>9.834405144694533E-09</v>
      </c>
      <c r="O314" s="6">
        <f t="shared" si="135"/>
        <v>2.445337620578777E-09</v>
      </c>
      <c r="P314" s="6">
        <v>0.2016</v>
      </c>
      <c r="Q314" s="6">
        <f t="shared" si="136"/>
        <v>9.72347266881029E-09</v>
      </c>
      <c r="R314" s="6">
        <f t="shared" si="137"/>
        <v>2.3344051446945344E-09</v>
      </c>
      <c r="S314" s="6">
        <v>0.2109</v>
      </c>
      <c r="T314" s="6">
        <f t="shared" si="138"/>
        <v>1.0172025723472668E-08</v>
      </c>
      <c r="U314" s="6">
        <f t="shared" si="139"/>
        <v>2.7829581993569117E-09</v>
      </c>
      <c r="V314" s="6">
        <v>0.2204</v>
      </c>
      <c r="W314" s="6">
        <f t="shared" si="140"/>
        <v>1.0630225080385852E-08</v>
      </c>
      <c r="X314" s="6">
        <f t="shared" si="141"/>
        <v>3.2411575562700965E-09</v>
      </c>
      <c r="Y314" s="6">
        <f t="shared" si="142"/>
        <v>3.6594506514904626</v>
      </c>
      <c r="AA314" s="6"/>
      <c r="AB314" s="6">
        <v>0.1553</v>
      </c>
      <c r="AC314" s="6">
        <f t="shared" si="124"/>
        <v>7.490353697749197E-09</v>
      </c>
      <c r="AD314" s="6">
        <v>0.1529</v>
      </c>
      <c r="AE314" s="6">
        <f t="shared" si="143"/>
        <v>7.3745980707395495E-09</v>
      </c>
      <c r="AF314" s="6">
        <v>0.1534</v>
      </c>
      <c r="AG314" s="6">
        <f t="shared" si="143"/>
        <v>7.398713826366561E-09</v>
      </c>
      <c r="AH314" s="6">
        <v>0.1512</v>
      </c>
      <c r="AI314" s="6">
        <f t="shared" si="125"/>
        <v>7.2926045016077165E-09</v>
      </c>
      <c r="AJ314" s="6">
        <f t="shared" si="144"/>
        <v>7.389067524115756E-09</v>
      </c>
      <c r="AK314" s="6">
        <f t="shared" si="145"/>
        <v>8.137653205691124E-11</v>
      </c>
      <c r="AL314" s="6"/>
      <c r="AM314" s="6"/>
      <c r="AN314" s="6"/>
      <c r="AO314" s="6"/>
      <c r="AP314" s="6"/>
    </row>
    <row r="315" spans="1:42" ht="12">
      <c r="A315" s="6">
        <v>0.1993</v>
      </c>
      <c r="B315" s="6">
        <f t="shared" si="126"/>
        <v>9.612540192926046E-09</v>
      </c>
      <c r="C315" s="6">
        <f t="shared" si="127"/>
        <v>2.194533762057878E-09</v>
      </c>
      <c r="D315" s="6">
        <v>0.2032</v>
      </c>
      <c r="E315" s="6">
        <f t="shared" si="128"/>
        <v>9.80064308681672E-09</v>
      </c>
      <c r="F315" s="6">
        <f t="shared" si="129"/>
        <v>2.3826366559485516E-09</v>
      </c>
      <c r="G315" s="6">
        <v>0.211</v>
      </c>
      <c r="H315" s="6">
        <f t="shared" si="130"/>
        <v>1.0176848874598071E-08</v>
      </c>
      <c r="I315" s="6">
        <f t="shared" si="131"/>
        <v>2.7588424437299035E-09</v>
      </c>
      <c r="J315" s="6">
        <v>0.2029</v>
      </c>
      <c r="K315" s="6">
        <f t="shared" si="132"/>
        <v>9.786173633440515E-09</v>
      </c>
      <c r="L315" s="6">
        <f t="shared" si="133"/>
        <v>2.368167202572347E-09</v>
      </c>
      <c r="M315" s="6">
        <v>0.2062</v>
      </c>
      <c r="N315" s="6">
        <f t="shared" si="134"/>
        <v>9.945337620578777E-09</v>
      </c>
      <c r="O315" s="6">
        <f t="shared" si="135"/>
        <v>2.527331189710609E-09</v>
      </c>
      <c r="P315" s="6">
        <v>0.2036</v>
      </c>
      <c r="Q315" s="6">
        <f t="shared" si="136"/>
        <v>9.819935691318326E-09</v>
      </c>
      <c r="R315" s="6">
        <f t="shared" si="137"/>
        <v>2.4019292604501585E-09</v>
      </c>
      <c r="S315" s="6">
        <v>0.2134</v>
      </c>
      <c r="T315" s="6">
        <f t="shared" si="138"/>
        <v>1.0292604501607718E-08</v>
      </c>
      <c r="U315" s="6">
        <f t="shared" si="139"/>
        <v>2.8745980707395498E-09</v>
      </c>
      <c r="V315" s="6">
        <v>0.2231</v>
      </c>
      <c r="W315" s="6">
        <f t="shared" si="140"/>
        <v>1.0760450160771704E-08</v>
      </c>
      <c r="X315" s="6">
        <f t="shared" si="141"/>
        <v>3.3424437299035356E-09</v>
      </c>
      <c r="Y315" s="6">
        <f t="shared" si="142"/>
        <v>3.697082280153781</v>
      </c>
      <c r="AA315" s="6"/>
      <c r="AB315" s="6">
        <v>0.1559</v>
      </c>
      <c r="AC315" s="6">
        <f t="shared" si="124"/>
        <v>7.519292604501608E-09</v>
      </c>
      <c r="AD315" s="6">
        <v>0.1544</v>
      </c>
      <c r="AE315" s="6">
        <f t="shared" si="143"/>
        <v>7.44694533762058E-09</v>
      </c>
      <c r="AF315" s="6">
        <v>0.1537</v>
      </c>
      <c r="AG315" s="6">
        <f t="shared" si="143"/>
        <v>7.413183279742766E-09</v>
      </c>
      <c r="AH315" s="6">
        <v>0.1512</v>
      </c>
      <c r="AI315" s="6">
        <f t="shared" si="125"/>
        <v>7.2926045016077165E-09</v>
      </c>
      <c r="AJ315" s="6">
        <f t="shared" si="144"/>
        <v>7.418006430868168E-09</v>
      </c>
      <c r="AK315" s="6">
        <f t="shared" si="145"/>
        <v>9.459608156497946E-11</v>
      </c>
      <c r="AL315" s="6"/>
      <c r="AM315" s="6"/>
      <c r="AN315" s="6"/>
      <c r="AO315" s="6"/>
      <c r="AP315" s="6"/>
    </row>
    <row r="316" spans="1:42" ht="12">
      <c r="A316" s="6">
        <v>0.2014</v>
      </c>
      <c r="B316" s="6">
        <f t="shared" si="126"/>
        <v>9.713826366559486E-09</v>
      </c>
      <c r="C316" s="6">
        <f t="shared" si="127"/>
        <v>2.321141479099679E-09</v>
      </c>
      <c r="D316" s="6">
        <v>0.2058</v>
      </c>
      <c r="E316" s="6">
        <f t="shared" si="128"/>
        <v>9.926045016077172E-09</v>
      </c>
      <c r="F316" s="6">
        <f t="shared" si="129"/>
        <v>2.5333601286173647E-09</v>
      </c>
      <c r="G316" s="6">
        <v>0.2128</v>
      </c>
      <c r="H316" s="6">
        <f t="shared" si="130"/>
        <v>1.0263665594855305E-08</v>
      </c>
      <c r="I316" s="6">
        <f t="shared" si="131"/>
        <v>2.8709807073954978E-09</v>
      </c>
      <c r="J316" s="6">
        <v>0.2059</v>
      </c>
      <c r="K316" s="6">
        <f t="shared" si="132"/>
        <v>9.93086816720257E-09</v>
      </c>
      <c r="L316" s="6">
        <f t="shared" si="133"/>
        <v>2.5381832797427635E-09</v>
      </c>
      <c r="M316" s="6">
        <v>0.2088</v>
      </c>
      <c r="N316" s="6">
        <f t="shared" si="134"/>
        <v>1.007073954983923E-08</v>
      </c>
      <c r="O316" s="6">
        <f t="shared" si="135"/>
        <v>2.678054662379422E-09</v>
      </c>
      <c r="P316" s="6">
        <v>0.2058</v>
      </c>
      <c r="Q316" s="6">
        <f t="shared" si="136"/>
        <v>9.926045016077172E-09</v>
      </c>
      <c r="R316" s="6">
        <f t="shared" si="137"/>
        <v>2.5333601286173647E-09</v>
      </c>
      <c r="S316" s="6">
        <v>0.2175</v>
      </c>
      <c r="T316" s="6">
        <f t="shared" si="138"/>
        <v>1.0490353697749195E-08</v>
      </c>
      <c r="U316" s="6">
        <f t="shared" si="139"/>
        <v>3.0976688102893883E-09</v>
      </c>
      <c r="V316" s="6">
        <v>0.226</v>
      </c>
      <c r="W316" s="6">
        <f t="shared" si="140"/>
        <v>1.0900321543408362E-08</v>
      </c>
      <c r="X316" s="6">
        <f t="shared" si="141"/>
        <v>3.507636655948555E-09</v>
      </c>
      <c r="Y316" s="6">
        <f t="shared" si="142"/>
        <v>3.790196483979452</v>
      </c>
      <c r="AA316" s="6"/>
      <c r="AB316" s="6">
        <v>0.1553</v>
      </c>
      <c r="AC316" s="6">
        <f t="shared" si="124"/>
        <v>7.490353697749197E-09</v>
      </c>
      <c r="AD316" s="6">
        <v>0.1524</v>
      </c>
      <c r="AE316" s="6">
        <f t="shared" si="143"/>
        <v>7.35048231511254E-09</v>
      </c>
      <c r="AF316" s="6">
        <v>0.1539</v>
      </c>
      <c r="AG316" s="6">
        <f t="shared" si="143"/>
        <v>7.42282958199357E-09</v>
      </c>
      <c r="AH316" s="6">
        <v>0.1515</v>
      </c>
      <c r="AI316" s="6">
        <f t="shared" si="125"/>
        <v>7.307073954983922E-09</v>
      </c>
      <c r="AJ316" s="6">
        <f t="shared" si="144"/>
        <v>7.392684887459807E-09</v>
      </c>
      <c r="AK316" s="6">
        <f t="shared" si="145"/>
        <v>8.074277673372085E-11</v>
      </c>
      <c r="AL316" s="6"/>
      <c r="AM316" s="6"/>
      <c r="AN316" s="6"/>
      <c r="AO316" s="6"/>
      <c r="AP316" s="6"/>
    </row>
    <row r="317" spans="1:42" ht="12">
      <c r="A317" s="6">
        <v>0.2038</v>
      </c>
      <c r="B317" s="6">
        <f t="shared" si="126"/>
        <v>9.829581993569132E-09</v>
      </c>
      <c r="C317" s="6">
        <f t="shared" si="127"/>
        <v>2.433279742765274E-09</v>
      </c>
      <c r="D317" s="6">
        <v>0.2087</v>
      </c>
      <c r="E317" s="6">
        <f t="shared" si="128"/>
        <v>1.0065916398713827E-08</v>
      </c>
      <c r="F317" s="6">
        <f t="shared" si="129"/>
        <v>2.669614147909969E-09</v>
      </c>
      <c r="G317" s="6">
        <v>0.2151</v>
      </c>
      <c r="H317" s="6">
        <f t="shared" si="130"/>
        <v>1.0374598070739549E-08</v>
      </c>
      <c r="I317" s="6">
        <f t="shared" si="131"/>
        <v>2.9782958199356908E-09</v>
      </c>
      <c r="J317" s="6">
        <v>0.2103</v>
      </c>
      <c r="K317" s="6">
        <f t="shared" si="132"/>
        <v>1.0143086816720258E-08</v>
      </c>
      <c r="L317" s="6">
        <f t="shared" si="133"/>
        <v>2.7467845659163998E-09</v>
      </c>
      <c r="M317" s="6">
        <v>0.2111</v>
      </c>
      <c r="N317" s="6">
        <f t="shared" si="134"/>
        <v>1.0181672025723474E-08</v>
      </c>
      <c r="O317" s="6">
        <f t="shared" si="135"/>
        <v>2.7853697749196152E-09</v>
      </c>
      <c r="P317" s="6">
        <v>0.2077</v>
      </c>
      <c r="Q317" s="6">
        <f t="shared" si="136"/>
        <v>1.0017684887459807E-08</v>
      </c>
      <c r="R317" s="6">
        <f t="shared" si="137"/>
        <v>2.621382636655949E-09</v>
      </c>
      <c r="S317" s="6">
        <v>0.2196</v>
      </c>
      <c r="T317" s="6">
        <f t="shared" si="138"/>
        <v>1.0591639871382635E-08</v>
      </c>
      <c r="U317" s="6">
        <f t="shared" si="139"/>
        <v>3.195337620578777E-09</v>
      </c>
      <c r="V317" s="6">
        <v>0.2288</v>
      </c>
      <c r="W317" s="6">
        <f t="shared" si="140"/>
        <v>1.1035369774919615E-08</v>
      </c>
      <c r="X317" s="6">
        <f t="shared" si="141"/>
        <v>3.639067524115757E-09</v>
      </c>
      <c r="Y317" s="6">
        <f t="shared" si="142"/>
        <v>3.718000616436005</v>
      </c>
      <c r="AA317" s="6"/>
      <c r="AB317" s="6">
        <v>0.1553</v>
      </c>
      <c r="AC317" s="6">
        <f t="shared" si="124"/>
        <v>7.490353697749197E-09</v>
      </c>
      <c r="AD317" s="6">
        <v>0.1528</v>
      </c>
      <c r="AE317" s="6">
        <f t="shared" si="143"/>
        <v>7.369774919614148E-09</v>
      </c>
      <c r="AF317" s="6">
        <v>0.1541</v>
      </c>
      <c r="AG317" s="6">
        <f t="shared" si="143"/>
        <v>7.432475884244373E-09</v>
      </c>
      <c r="AH317" s="6">
        <v>0.1512</v>
      </c>
      <c r="AI317" s="6">
        <f t="shared" si="125"/>
        <v>7.2926045016077165E-09</v>
      </c>
      <c r="AJ317" s="6">
        <f t="shared" si="144"/>
        <v>7.396302250803858E-09</v>
      </c>
      <c r="AK317" s="6">
        <f t="shared" si="145"/>
        <v>8.487467018532168E-11</v>
      </c>
      <c r="AL317" s="6"/>
      <c r="AM317" s="6"/>
      <c r="AN317" s="6"/>
      <c r="AO317" s="6"/>
      <c r="AP317" s="6"/>
    </row>
    <row r="318" spans="1:42" ht="12">
      <c r="A318" s="6">
        <v>0.2065</v>
      </c>
      <c r="B318" s="6">
        <f t="shared" si="126"/>
        <v>9.959807073954984E-09</v>
      </c>
      <c r="C318" s="6">
        <f t="shared" si="127"/>
        <v>2.5671221864951755E-09</v>
      </c>
      <c r="D318" s="6">
        <v>0.2102</v>
      </c>
      <c r="E318" s="6">
        <f t="shared" si="128"/>
        <v>1.0138263665594856E-08</v>
      </c>
      <c r="F318" s="6">
        <f t="shared" si="129"/>
        <v>2.745578778135048E-09</v>
      </c>
      <c r="G318" s="6">
        <v>0.2176</v>
      </c>
      <c r="H318" s="6">
        <f t="shared" si="130"/>
        <v>1.04951768488746E-08</v>
      </c>
      <c r="I318" s="6">
        <f t="shared" si="131"/>
        <v>3.1024919614147913E-09</v>
      </c>
      <c r="J318" s="6">
        <v>0.2136</v>
      </c>
      <c r="K318" s="6">
        <f t="shared" si="132"/>
        <v>1.0302250803858522E-08</v>
      </c>
      <c r="L318" s="6">
        <f t="shared" si="133"/>
        <v>2.909565916398714E-09</v>
      </c>
      <c r="M318" s="6">
        <v>0.2135</v>
      </c>
      <c r="N318" s="6">
        <f t="shared" si="134"/>
        <v>1.0297427652733118E-08</v>
      </c>
      <c r="O318" s="6">
        <f t="shared" si="135"/>
        <v>2.9047427652733102E-09</v>
      </c>
      <c r="P318" s="6">
        <v>0.2101</v>
      </c>
      <c r="Q318" s="6">
        <f t="shared" si="136"/>
        <v>1.0133440514469454E-08</v>
      </c>
      <c r="R318" s="6">
        <f t="shared" si="137"/>
        <v>2.740755627009646E-09</v>
      </c>
      <c r="S318" s="6">
        <v>0.2226</v>
      </c>
      <c r="T318" s="6">
        <f t="shared" si="138"/>
        <v>1.0736334405144695E-08</v>
      </c>
      <c r="U318" s="6">
        <f t="shared" si="139"/>
        <v>3.3436495176848866E-09</v>
      </c>
      <c r="V318" s="6">
        <v>0.2313</v>
      </c>
      <c r="W318" s="6">
        <f t="shared" si="140"/>
        <v>1.1155948553054662E-08</v>
      </c>
      <c r="X318" s="6">
        <f t="shared" si="141"/>
        <v>3.763263665594854E-09</v>
      </c>
      <c r="Y318" s="6">
        <f t="shared" si="142"/>
        <v>3.7178650203503247</v>
      </c>
      <c r="AA318" s="6"/>
      <c r="AB318" s="6">
        <v>0.1558</v>
      </c>
      <c r="AC318" s="6">
        <f t="shared" si="124"/>
        <v>7.514469453376206E-09</v>
      </c>
      <c r="AD318" s="6">
        <v>0.1526</v>
      </c>
      <c r="AE318" s="6">
        <f t="shared" si="143"/>
        <v>7.360128617363345E-09</v>
      </c>
      <c r="AF318" s="6">
        <v>0.1531</v>
      </c>
      <c r="AG318" s="6">
        <f t="shared" si="143"/>
        <v>7.3842443729903555E-09</v>
      </c>
      <c r="AH318" s="6">
        <v>0.1516</v>
      </c>
      <c r="AI318" s="6">
        <f t="shared" si="125"/>
        <v>7.311897106109325E-09</v>
      </c>
      <c r="AJ318" s="6">
        <f t="shared" si="144"/>
        <v>7.392684887459808E-09</v>
      </c>
      <c r="AK318" s="6">
        <f t="shared" si="145"/>
        <v>8.65819440723801E-11</v>
      </c>
      <c r="AL318" s="6"/>
      <c r="AM318" s="6"/>
      <c r="AN318" s="6"/>
      <c r="AO318" s="6"/>
      <c r="AP318" s="6"/>
    </row>
    <row r="319" spans="1:42" ht="12">
      <c r="A319" s="6">
        <v>0.2085</v>
      </c>
      <c r="B319" s="6">
        <f t="shared" si="126"/>
        <v>1.0056270096463021E-08</v>
      </c>
      <c r="C319" s="6">
        <f t="shared" si="127"/>
        <v>2.6647909967845643E-09</v>
      </c>
      <c r="D319" s="6">
        <v>0.2133</v>
      </c>
      <c r="E319" s="6">
        <f t="shared" si="128"/>
        <v>1.0287781350482316E-08</v>
      </c>
      <c r="F319" s="6">
        <f t="shared" si="129"/>
        <v>2.8963022508038586E-09</v>
      </c>
      <c r="G319" s="6">
        <v>0.2208</v>
      </c>
      <c r="H319" s="6">
        <f t="shared" si="130"/>
        <v>1.064951768488746E-08</v>
      </c>
      <c r="I319" s="6">
        <f t="shared" si="131"/>
        <v>3.2580385852090023E-09</v>
      </c>
      <c r="J319" s="6">
        <v>0.2159</v>
      </c>
      <c r="K319" s="6">
        <f t="shared" si="132"/>
        <v>1.0413183279742766E-08</v>
      </c>
      <c r="L319" s="6">
        <f t="shared" si="133"/>
        <v>3.021704180064309E-09</v>
      </c>
      <c r="M319" s="6">
        <v>0.2156</v>
      </c>
      <c r="N319" s="6">
        <f t="shared" si="134"/>
        <v>1.039871382636656E-08</v>
      </c>
      <c r="O319" s="6">
        <f t="shared" si="135"/>
        <v>3.0072347266881028E-09</v>
      </c>
      <c r="P319" s="6">
        <v>0.2133</v>
      </c>
      <c r="Q319" s="6">
        <f t="shared" si="136"/>
        <v>1.0287781350482316E-08</v>
      </c>
      <c r="R319" s="6">
        <f t="shared" si="137"/>
        <v>2.8963022508038586E-09</v>
      </c>
      <c r="S319" s="6">
        <v>0.225</v>
      </c>
      <c r="T319" s="6">
        <f t="shared" si="138"/>
        <v>1.0852090032154341E-08</v>
      </c>
      <c r="U319" s="6">
        <f t="shared" si="139"/>
        <v>3.460610932475884E-09</v>
      </c>
      <c r="V319" s="6">
        <v>0.2342</v>
      </c>
      <c r="W319" s="6">
        <f t="shared" si="140"/>
        <v>1.1295819935691318E-08</v>
      </c>
      <c r="X319" s="6">
        <f t="shared" si="141"/>
        <v>3.904340836012861E-09</v>
      </c>
      <c r="Y319" s="6">
        <f t="shared" si="142"/>
        <v>3.7252414024233627</v>
      </c>
      <c r="AA319" s="6"/>
      <c r="AB319" s="6">
        <v>0.1553</v>
      </c>
      <c r="AC319" s="6">
        <f t="shared" si="124"/>
        <v>7.490353697749197E-09</v>
      </c>
      <c r="AD319" s="6">
        <v>0.1528</v>
      </c>
      <c r="AE319" s="6">
        <f t="shared" si="143"/>
        <v>7.369774919614148E-09</v>
      </c>
      <c r="AF319" s="6">
        <v>0.1533</v>
      </c>
      <c r="AG319" s="6">
        <f t="shared" si="143"/>
        <v>7.393890675241157E-09</v>
      </c>
      <c r="AH319" s="6">
        <v>0.1516</v>
      </c>
      <c r="AI319" s="6">
        <f t="shared" si="125"/>
        <v>7.311897106109325E-09</v>
      </c>
      <c r="AJ319" s="6">
        <f t="shared" si="144"/>
        <v>7.391479099678457E-09</v>
      </c>
      <c r="AK319" s="6">
        <f t="shared" si="145"/>
        <v>7.435582688001269E-11</v>
      </c>
      <c r="AL319" s="6"/>
      <c r="AM319" s="6"/>
      <c r="AN319" s="6"/>
      <c r="AO319" s="6"/>
      <c r="AP319" s="6"/>
    </row>
    <row r="320" spans="1:42" ht="12">
      <c r="A320" s="6">
        <v>0.2108</v>
      </c>
      <c r="B320" s="6">
        <f t="shared" si="126"/>
        <v>1.0167202572347267E-08</v>
      </c>
      <c r="C320" s="6">
        <f t="shared" si="127"/>
        <v>2.778135048231511E-09</v>
      </c>
      <c r="D320" s="6">
        <v>0.2159</v>
      </c>
      <c r="E320" s="6">
        <f t="shared" si="128"/>
        <v>1.0413183279742766E-08</v>
      </c>
      <c r="F320" s="6">
        <f t="shared" si="129"/>
        <v>3.0241157556270103E-09</v>
      </c>
      <c r="G320" s="6">
        <v>0.2233</v>
      </c>
      <c r="H320" s="6">
        <f t="shared" si="130"/>
        <v>1.0770096463022508E-08</v>
      </c>
      <c r="I320" s="6">
        <f t="shared" si="131"/>
        <v>3.381028938906752E-09</v>
      </c>
      <c r="J320" s="6">
        <v>0.2204</v>
      </c>
      <c r="K320" s="6">
        <f t="shared" si="132"/>
        <v>1.0630225080385852E-08</v>
      </c>
      <c r="L320" s="6">
        <f t="shared" si="133"/>
        <v>3.2411575562700965E-09</v>
      </c>
      <c r="M320" s="6">
        <v>0.2184</v>
      </c>
      <c r="N320" s="6">
        <f t="shared" si="134"/>
        <v>1.0533762057877815E-08</v>
      </c>
      <c r="O320" s="6">
        <f t="shared" si="135"/>
        <v>3.1446945337620587E-09</v>
      </c>
      <c r="P320" s="6">
        <v>0.2156</v>
      </c>
      <c r="Q320" s="6">
        <f t="shared" si="136"/>
        <v>1.039871382636656E-08</v>
      </c>
      <c r="R320" s="6">
        <f t="shared" si="137"/>
        <v>3.009646302250804E-09</v>
      </c>
      <c r="S320" s="6">
        <v>0.2277</v>
      </c>
      <c r="T320" s="6">
        <f t="shared" si="138"/>
        <v>1.0982315112540194E-08</v>
      </c>
      <c r="U320" s="6">
        <f t="shared" si="139"/>
        <v>3.5932475884244376E-09</v>
      </c>
      <c r="V320" s="6">
        <v>0.2361</v>
      </c>
      <c r="W320" s="6">
        <f t="shared" si="140"/>
        <v>1.1387459807073955E-08</v>
      </c>
      <c r="X320" s="6">
        <f t="shared" si="141"/>
        <v>3.998392282958199E-09</v>
      </c>
      <c r="Y320" s="6">
        <f t="shared" si="142"/>
        <v>3.6053944933536966</v>
      </c>
      <c r="AA320" s="6"/>
      <c r="AB320" s="6">
        <v>0.1553</v>
      </c>
      <c r="AC320" s="6">
        <f t="shared" si="124"/>
        <v>7.490353697749197E-09</v>
      </c>
      <c r="AD320" s="6">
        <v>0.1528</v>
      </c>
      <c r="AE320" s="6">
        <f t="shared" si="143"/>
        <v>7.369774919614148E-09</v>
      </c>
      <c r="AF320" s="6">
        <v>0.1534</v>
      </c>
      <c r="AG320" s="6">
        <f t="shared" si="143"/>
        <v>7.398713826366561E-09</v>
      </c>
      <c r="AH320" s="6">
        <v>0.1513</v>
      </c>
      <c r="AI320" s="6">
        <f t="shared" si="125"/>
        <v>7.297427652733119E-09</v>
      </c>
      <c r="AJ320" s="6">
        <f t="shared" si="144"/>
        <v>7.389067524115756E-09</v>
      </c>
      <c r="AK320" s="6">
        <f t="shared" si="145"/>
        <v>7.983735702854258E-11</v>
      </c>
      <c r="AL320" s="6"/>
      <c r="AM320" s="6"/>
      <c r="AN320" s="6"/>
      <c r="AO320" s="6"/>
      <c r="AP320" s="6"/>
    </row>
    <row r="321" spans="1:42" ht="12">
      <c r="A321" s="6">
        <v>0.2128</v>
      </c>
      <c r="B321" s="6">
        <f t="shared" si="126"/>
        <v>1.0263665594855305E-08</v>
      </c>
      <c r="C321" s="6">
        <f t="shared" si="127"/>
        <v>2.874598070739549E-09</v>
      </c>
      <c r="D321" s="6">
        <v>0.2178</v>
      </c>
      <c r="E321" s="6">
        <f t="shared" si="128"/>
        <v>1.0504823151125402E-08</v>
      </c>
      <c r="F321" s="6">
        <f t="shared" si="129"/>
        <v>3.115755627009646E-09</v>
      </c>
      <c r="G321" s="6">
        <v>0.2262</v>
      </c>
      <c r="H321" s="6">
        <f t="shared" si="130"/>
        <v>1.0909967845659165E-08</v>
      </c>
      <c r="I321" s="6">
        <f t="shared" si="131"/>
        <v>3.520900321543409E-09</v>
      </c>
      <c r="J321" s="6">
        <v>0.2225</v>
      </c>
      <c r="K321" s="6">
        <f t="shared" si="132"/>
        <v>1.0731511254019294E-08</v>
      </c>
      <c r="L321" s="6">
        <f t="shared" si="133"/>
        <v>3.342443729903538E-09</v>
      </c>
      <c r="M321" s="6">
        <v>0.2203</v>
      </c>
      <c r="N321" s="6">
        <f t="shared" si="134"/>
        <v>1.062540192926045E-08</v>
      </c>
      <c r="O321" s="6">
        <f t="shared" si="135"/>
        <v>3.2363344051446944E-09</v>
      </c>
      <c r="P321" s="6">
        <v>0.2176</v>
      </c>
      <c r="Q321" s="6">
        <f t="shared" si="136"/>
        <v>1.04951768488746E-08</v>
      </c>
      <c r="R321" s="6">
        <f t="shared" si="137"/>
        <v>3.1061093247588433E-09</v>
      </c>
      <c r="S321" s="6">
        <v>0.2305</v>
      </c>
      <c r="T321" s="6">
        <f t="shared" si="138"/>
        <v>1.1117363344051447E-08</v>
      </c>
      <c r="U321" s="6">
        <f t="shared" si="139"/>
        <v>3.728295819935691E-09</v>
      </c>
      <c r="V321" s="6">
        <v>0.2388</v>
      </c>
      <c r="W321" s="6">
        <f t="shared" si="140"/>
        <v>1.1517684887459808E-08</v>
      </c>
      <c r="X321" s="6">
        <f t="shared" si="141"/>
        <v>4.128617363344052E-09</v>
      </c>
      <c r="Y321" s="6">
        <f t="shared" si="142"/>
        <v>3.7202265475725764</v>
      </c>
      <c r="AA321" s="6"/>
      <c r="AB321" s="6">
        <v>0.1555</v>
      </c>
      <c r="AC321" s="6">
        <f t="shared" si="124"/>
        <v>7.500000000000001E-09</v>
      </c>
      <c r="AD321" s="6">
        <v>0.1526</v>
      </c>
      <c r="AE321" s="6">
        <f t="shared" si="143"/>
        <v>7.360128617363345E-09</v>
      </c>
      <c r="AF321" s="6">
        <v>0.1533</v>
      </c>
      <c r="AG321" s="6">
        <f t="shared" si="143"/>
        <v>7.393890675241157E-09</v>
      </c>
      <c r="AH321" s="6">
        <v>0.1514</v>
      </c>
      <c r="AI321" s="6">
        <f t="shared" si="125"/>
        <v>7.302250803858522E-09</v>
      </c>
      <c r="AJ321" s="6">
        <f t="shared" si="144"/>
        <v>7.389067524115756E-09</v>
      </c>
      <c r="AK321" s="6">
        <f t="shared" si="145"/>
        <v>8.307402368343786E-11</v>
      </c>
      <c r="AL321" s="6"/>
      <c r="AM321" s="6"/>
      <c r="AN321" s="6"/>
      <c r="AO321" s="6"/>
      <c r="AP321" s="6"/>
    </row>
    <row r="322" spans="1:42" ht="12">
      <c r="A322" s="6">
        <v>0.2158</v>
      </c>
      <c r="B322" s="6">
        <f t="shared" si="126"/>
        <v>1.0408360128617362E-08</v>
      </c>
      <c r="C322" s="6">
        <f t="shared" si="127"/>
        <v>3.004823151125401E-09</v>
      </c>
      <c r="D322" s="6">
        <v>0.2205</v>
      </c>
      <c r="E322" s="6">
        <f t="shared" si="128"/>
        <v>1.0635048231511253E-08</v>
      </c>
      <c r="F322" s="6">
        <f t="shared" si="129"/>
        <v>3.2315112540192914E-09</v>
      </c>
      <c r="G322" s="6">
        <v>0.2277</v>
      </c>
      <c r="H322" s="6">
        <f t="shared" si="130"/>
        <v>1.0982315112540194E-08</v>
      </c>
      <c r="I322" s="6">
        <f t="shared" si="131"/>
        <v>3.578778135048232E-09</v>
      </c>
      <c r="J322" s="6">
        <v>0.2253</v>
      </c>
      <c r="K322" s="6">
        <f t="shared" si="132"/>
        <v>1.0866559485530547E-08</v>
      </c>
      <c r="L322" s="6">
        <f t="shared" si="133"/>
        <v>3.4630225080385857E-09</v>
      </c>
      <c r="M322" s="6">
        <v>0.2229</v>
      </c>
      <c r="N322" s="6">
        <f t="shared" si="134"/>
        <v>1.0750803858520901E-08</v>
      </c>
      <c r="O322" s="6">
        <f t="shared" si="135"/>
        <v>3.3472668810289394E-09</v>
      </c>
      <c r="P322" s="6">
        <v>0.2201</v>
      </c>
      <c r="Q322" s="6">
        <f t="shared" si="136"/>
        <v>1.0615755627009646E-08</v>
      </c>
      <c r="R322" s="6">
        <f t="shared" si="137"/>
        <v>3.2122186495176845E-09</v>
      </c>
      <c r="S322" s="6">
        <v>0.2316</v>
      </c>
      <c r="T322" s="6">
        <f t="shared" si="138"/>
        <v>1.1170418006430869E-08</v>
      </c>
      <c r="U322" s="6">
        <f t="shared" si="139"/>
        <v>3.766881028938907E-09</v>
      </c>
      <c r="V322" s="6">
        <v>0.2397</v>
      </c>
      <c r="W322" s="6">
        <f t="shared" si="140"/>
        <v>1.1561093247588425E-08</v>
      </c>
      <c r="X322" s="6">
        <f t="shared" si="141"/>
        <v>4.157556270096464E-09</v>
      </c>
      <c r="Y322" s="6">
        <f t="shared" si="142"/>
        <v>3.3476091841408135</v>
      </c>
      <c r="AA322" s="6"/>
      <c r="AB322" s="6">
        <v>0.1559</v>
      </c>
      <c r="AC322" s="6">
        <f t="shared" si="124"/>
        <v>7.519292604501608E-09</v>
      </c>
      <c r="AD322" s="6">
        <v>0.1531</v>
      </c>
      <c r="AE322" s="6">
        <f t="shared" si="143"/>
        <v>7.3842443729903555E-09</v>
      </c>
      <c r="AF322" s="6">
        <v>0.1532</v>
      </c>
      <c r="AG322" s="6">
        <f t="shared" si="143"/>
        <v>7.389067524115756E-09</v>
      </c>
      <c r="AH322" s="6">
        <v>0.1518</v>
      </c>
      <c r="AI322" s="6">
        <f t="shared" si="125"/>
        <v>7.3215434083601285E-09</v>
      </c>
      <c r="AJ322" s="6">
        <f t="shared" si="144"/>
        <v>7.4035369774919615E-09</v>
      </c>
      <c r="AK322" s="6">
        <f t="shared" si="145"/>
        <v>8.307402368338841E-11</v>
      </c>
      <c r="AL322" s="6"/>
      <c r="AM322" s="6"/>
      <c r="AN322" s="6"/>
      <c r="AO322" s="6"/>
      <c r="AP322" s="6"/>
    </row>
    <row r="323" spans="1:42" ht="12">
      <c r="A323" s="6">
        <v>0.218</v>
      </c>
      <c r="B323" s="6">
        <f t="shared" si="126"/>
        <v>1.0514469453376206E-08</v>
      </c>
      <c r="C323" s="6">
        <f t="shared" si="127"/>
        <v>3.1036977491961422E-09</v>
      </c>
      <c r="D323" s="6">
        <v>0.2229</v>
      </c>
      <c r="E323" s="6">
        <f t="shared" si="128"/>
        <v>1.0750803858520901E-08</v>
      </c>
      <c r="F323" s="6">
        <f t="shared" si="129"/>
        <v>3.340032154340837E-09</v>
      </c>
      <c r="G323" s="6">
        <v>0.2314</v>
      </c>
      <c r="H323" s="6">
        <f t="shared" si="130"/>
        <v>1.1160771704180064E-08</v>
      </c>
      <c r="I323" s="6">
        <f t="shared" si="131"/>
        <v>3.7500000000000005E-09</v>
      </c>
      <c r="J323" s="6">
        <v>0.2277</v>
      </c>
      <c r="K323" s="6">
        <f t="shared" si="132"/>
        <v>1.0982315112540194E-08</v>
      </c>
      <c r="L323" s="6">
        <f t="shared" si="133"/>
        <v>3.5715434083601297E-09</v>
      </c>
      <c r="M323" s="6">
        <v>0.2247</v>
      </c>
      <c r="N323" s="6">
        <f t="shared" si="134"/>
        <v>1.0837620578778134E-08</v>
      </c>
      <c r="O323" s="6">
        <f t="shared" si="135"/>
        <v>3.4268488745980705E-09</v>
      </c>
      <c r="P323" s="6">
        <v>0.2217</v>
      </c>
      <c r="Q323" s="6">
        <f t="shared" si="136"/>
        <v>1.0692926045016077E-08</v>
      </c>
      <c r="R323" s="6">
        <f t="shared" si="137"/>
        <v>3.282154340836013E-09</v>
      </c>
      <c r="S323" s="6">
        <v>0.2351</v>
      </c>
      <c r="T323" s="6">
        <f t="shared" si="138"/>
        <v>1.1339228295819935E-08</v>
      </c>
      <c r="U323" s="6">
        <f t="shared" si="139"/>
        <v>3.928456591639871E-09</v>
      </c>
      <c r="V323" s="6">
        <v>0.2427</v>
      </c>
      <c r="W323" s="6">
        <f t="shared" si="140"/>
        <v>1.1705787781350483E-08</v>
      </c>
      <c r="X323" s="6">
        <f t="shared" si="141"/>
        <v>4.295016077170419E-09</v>
      </c>
      <c r="Y323" s="6">
        <f t="shared" si="142"/>
        <v>3.5346605003911646</v>
      </c>
      <c r="AA323" s="6"/>
      <c r="AB323" s="6">
        <v>0.1557</v>
      </c>
      <c r="AC323" s="6">
        <f t="shared" si="124"/>
        <v>7.509646302250804E-09</v>
      </c>
      <c r="AD323" s="6">
        <v>0.1534</v>
      </c>
      <c r="AE323" s="6">
        <f t="shared" si="143"/>
        <v>7.398713826366561E-09</v>
      </c>
      <c r="AF323" s="6">
        <v>0.154</v>
      </c>
      <c r="AG323" s="6">
        <f t="shared" si="143"/>
        <v>7.4276527331189706E-09</v>
      </c>
      <c r="AH323" s="6">
        <v>0.1515</v>
      </c>
      <c r="AI323" s="6">
        <f t="shared" si="125"/>
        <v>7.307073954983922E-09</v>
      </c>
      <c r="AJ323" s="6">
        <f t="shared" si="144"/>
        <v>7.410771704180064E-09</v>
      </c>
      <c r="AK323" s="6">
        <f t="shared" si="145"/>
        <v>8.358582592651348E-11</v>
      </c>
      <c r="AL323" s="6"/>
      <c r="AM323" s="6"/>
      <c r="AN323" s="6"/>
      <c r="AO323" s="6"/>
      <c r="AP323" s="6"/>
    </row>
    <row r="324" spans="1:42" ht="12">
      <c r="A324" s="6">
        <v>0.2199</v>
      </c>
      <c r="B324" s="6">
        <f t="shared" si="126"/>
        <v>1.0606109324758843E-08</v>
      </c>
      <c r="C324" s="6">
        <f t="shared" si="127"/>
        <v>3.176045016077171E-09</v>
      </c>
      <c r="D324" s="6">
        <v>0.2253</v>
      </c>
      <c r="E324" s="6">
        <f t="shared" si="128"/>
        <v>1.0866559485530547E-08</v>
      </c>
      <c r="F324" s="6">
        <f t="shared" si="129"/>
        <v>3.436495176848875E-09</v>
      </c>
      <c r="G324" s="6">
        <v>0.2339</v>
      </c>
      <c r="H324" s="6">
        <f t="shared" si="130"/>
        <v>1.1281350482315111E-08</v>
      </c>
      <c r="I324" s="6">
        <f t="shared" si="131"/>
        <v>3.851286173633439E-09</v>
      </c>
      <c r="J324" s="6">
        <v>0.2297</v>
      </c>
      <c r="K324" s="6">
        <f t="shared" si="132"/>
        <v>1.107877813504823E-08</v>
      </c>
      <c r="L324" s="6">
        <f t="shared" si="133"/>
        <v>3.6487138263665573E-09</v>
      </c>
      <c r="M324" s="6">
        <v>0.2274</v>
      </c>
      <c r="N324" s="6">
        <f t="shared" si="134"/>
        <v>1.0967845659163987E-08</v>
      </c>
      <c r="O324" s="6">
        <f t="shared" si="135"/>
        <v>3.5377813504823147E-09</v>
      </c>
      <c r="P324" s="6">
        <v>0.224</v>
      </c>
      <c r="Q324" s="6">
        <f t="shared" si="136"/>
        <v>1.0803858520900321E-08</v>
      </c>
      <c r="R324" s="6">
        <f t="shared" si="137"/>
        <v>3.3737942122186487E-09</v>
      </c>
      <c r="S324" s="6">
        <v>0.2376</v>
      </c>
      <c r="T324" s="6">
        <f t="shared" si="138"/>
        <v>1.1459807073954985E-08</v>
      </c>
      <c r="U324" s="6">
        <f t="shared" si="139"/>
        <v>4.029742765273313E-09</v>
      </c>
      <c r="V324" s="6">
        <v>0.2455</v>
      </c>
      <c r="W324" s="6">
        <f t="shared" si="140"/>
        <v>1.1840836012861736E-08</v>
      </c>
      <c r="X324" s="6">
        <f t="shared" si="141"/>
        <v>4.4107717041800635E-09</v>
      </c>
      <c r="Y324" s="6">
        <f t="shared" si="142"/>
        <v>3.589434089448979</v>
      </c>
      <c r="AA324" s="6"/>
      <c r="AB324" s="6">
        <v>0.1572</v>
      </c>
      <c r="AC324" s="6">
        <f t="shared" si="124"/>
        <v>7.581993569131832E-09</v>
      </c>
      <c r="AD324" s="6">
        <v>0.1537</v>
      </c>
      <c r="AE324" s="6">
        <f t="shared" si="143"/>
        <v>7.413183279742766E-09</v>
      </c>
      <c r="AF324" s="6">
        <v>0.1536</v>
      </c>
      <c r="AG324" s="6">
        <f t="shared" si="143"/>
        <v>7.408360128617363E-09</v>
      </c>
      <c r="AH324" s="6">
        <v>0.1517</v>
      </c>
      <c r="AI324" s="6">
        <f t="shared" si="125"/>
        <v>7.316720257234728E-09</v>
      </c>
      <c r="AJ324" s="6">
        <f t="shared" si="144"/>
        <v>7.4300643086816725E-09</v>
      </c>
      <c r="AK324" s="6">
        <f t="shared" si="145"/>
        <v>1.1058241986506095E-10</v>
      </c>
      <c r="AL324" s="6"/>
      <c r="AM324" s="6"/>
      <c r="AN324" s="6"/>
      <c r="AO324" s="6"/>
      <c r="AP324" s="6"/>
    </row>
    <row r="325" spans="1:42" ht="12">
      <c r="A325" s="6">
        <v>0.2219</v>
      </c>
      <c r="B325" s="6">
        <f t="shared" si="126"/>
        <v>1.070257234726688E-08</v>
      </c>
      <c r="C325" s="6">
        <f t="shared" si="127"/>
        <v>3.2508038585209E-09</v>
      </c>
      <c r="D325" s="6">
        <v>0.2278</v>
      </c>
      <c r="E325" s="6">
        <f t="shared" si="128"/>
        <v>1.0987138263665594E-08</v>
      </c>
      <c r="F325" s="6">
        <f t="shared" si="129"/>
        <v>3.5353697749196145E-09</v>
      </c>
      <c r="G325" s="6">
        <v>0.236</v>
      </c>
      <c r="H325" s="6">
        <f t="shared" si="130"/>
        <v>1.1382636655948553E-08</v>
      </c>
      <c r="I325" s="6">
        <f t="shared" si="131"/>
        <v>3.930868167202573E-09</v>
      </c>
      <c r="J325" s="6">
        <v>0.2301</v>
      </c>
      <c r="K325" s="6">
        <f t="shared" si="132"/>
        <v>1.1098070739549838E-08</v>
      </c>
      <c r="L325" s="6">
        <f t="shared" si="133"/>
        <v>3.6463022508038587E-09</v>
      </c>
      <c r="M325" s="6">
        <v>0.229</v>
      </c>
      <c r="N325" s="6">
        <f t="shared" si="134"/>
        <v>1.1045016077170418E-08</v>
      </c>
      <c r="O325" s="6">
        <f t="shared" si="135"/>
        <v>3.5932475884244385E-09</v>
      </c>
      <c r="P325" s="6">
        <v>0.2254</v>
      </c>
      <c r="Q325" s="6">
        <f t="shared" si="136"/>
        <v>1.0871382636655948E-08</v>
      </c>
      <c r="R325" s="6">
        <f t="shared" si="137"/>
        <v>3.419614147909968E-09</v>
      </c>
      <c r="S325" s="6">
        <v>0.2397</v>
      </c>
      <c r="T325" s="6">
        <f t="shared" si="138"/>
        <v>1.1561093247588425E-08</v>
      </c>
      <c r="U325" s="6">
        <f t="shared" si="139"/>
        <v>4.109324758842446E-09</v>
      </c>
      <c r="V325" s="6">
        <v>0.2476</v>
      </c>
      <c r="W325" s="6">
        <f t="shared" si="140"/>
        <v>1.1942122186495178E-08</v>
      </c>
      <c r="X325" s="6">
        <f t="shared" si="141"/>
        <v>4.490353697749198E-09</v>
      </c>
      <c r="Y325" s="6">
        <f t="shared" si="142"/>
        <v>3.618749923374191</v>
      </c>
      <c r="AA325" s="6"/>
      <c r="AB325" s="6">
        <v>0.1558</v>
      </c>
      <c r="AC325" s="6">
        <f t="shared" si="124"/>
        <v>7.514469453376206E-09</v>
      </c>
      <c r="AD325" s="6">
        <v>0.1554</v>
      </c>
      <c r="AE325" s="6">
        <f t="shared" si="143"/>
        <v>7.495176848874597E-09</v>
      </c>
      <c r="AF325" s="6">
        <v>0.1551</v>
      </c>
      <c r="AG325" s="6">
        <f t="shared" si="143"/>
        <v>7.480707395498392E-09</v>
      </c>
      <c r="AH325" s="6">
        <v>0.1517</v>
      </c>
      <c r="AI325" s="6">
        <f t="shared" si="125"/>
        <v>7.316720257234728E-09</v>
      </c>
      <c r="AJ325" s="6">
        <f t="shared" si="144"/>
        <v>7.45176848874598E-09</v>
      </c>
      <c r="AK325" s="6">
        <f t="shared" si="145"/>
        <v>9.108820240664778E-11</v>
      </c>
      <c r="AL325" s="6"/>
      <c r="AM325" s="6"/>
      <c r="AN325" s="6"/>
      <c r="AO325" s="6"/>
      <c r="AP325" s="6"/>
    </row>
    <row r="326" spans="1:42" ht="12">
      <c r="A326" s="6">
        <v>0.2238</v>
      </c>
      <c r="B326" s="6">
        <f t="shared" si="126"/>
        <v>1.0794212218649517E-08</v>
      </c>
      <c r="C326" s="6">
        <f t="shared" si="127"/>
        <v>3.3629421221864943E-09</v>
      </c>
      <c r="D326" s="6">
        <v>0.2293</v>
      </c>
      <c r="E326" s="6">
        <f t="shared" si="128"/>
        <v>1.1059485530546624E-08</v>
      </c>
      <c r="F326" s="6">
        <f t="shared" si="129"/>
        <v>3.628215434083602E-09</v>
      </c>
      <c r="G326" s="6">
        <v>0.2371</v>
      </c>
      <c r="H326" s="6">
        <f t="shared" si="130"/>
        <v>1.1435691318327975E-08</v>
      </c>
      <c r="I326" s="6">
        <f t="shared" si="131"/>
        <v>4.004421221864952E-09</v>
      </c>
      <c r="J326" s="6">
        <v>0.2324</v>
      </c>
      <c r="K326" s="6">
        <f t="shared" si="132"/>
        <v>1.1209003215434084E-08</v>
      </c>
      <c r="L326" s="6">
        <f t="shared" si="133"/>
        <v>3.7777331189710615E-09</v>
      </c>
      <c r="M326" s="6">
        <v>0.2314</v>
      </c>
      <c r="N326" s="6">
        <f t="shared" si="134"/>
        <v>1.1160771704180064E-08</v>
      </c>
      <c r="O326" s="6">
        <f t="shared" si="135"/>
        <v>3.729501607717042E-09</v>
      </c>
      <c r="P326" s="6">
        <v>0.2277</v>
      </c>
      <c r="Q326" s="6">
        <f t="shared" si="136"/>
        <v>1.0982315112540194E-08</v>
      </c>
      <c r="R326" s="6">
        <f t="shared" si="137"/>
        <v>3.551045016077171E-09</v>
      </c>
      <c r="S326" s="6">
        <v>0.2415</v>
      </c>
      <c r="T326" s="6">
        <f t="shared" si="138"/>
        <v>1.1647909967845659E-08</v>
      </c>
      <c r="U326" s="6">
        <f t="shared" si="139"/>
        <v>4.216639871382636E-09</v>
      </c>
      <c r="V326" s="6">
        <v>0.2504</v>
      </c>
      <c r="W326" s="6">
        <f t="shared" si="140"/>
        <v>1.207717041800643E-08</v>
      </c>
      <c r="X326" s="6">
        <f t="shared" si="141"/>
        <v>4.645900321543408E-09</v>
      </c>
      <c r="Y326" s="6">
        <f t="shared" si="142"/>
        <v>3.6433076254555745</v>
      </c>
      <c r="AA326" s="6"/>
      <c r="AB326" s="6">
        <v>0.1563</v>
      </c>
      <c r="AC326" s="6">
        <f t="shared" si="124"/>
        <v>7.538585209003215E-09</v>
      </c>
      <c r="AD326" s="6">
        <v>0.1534</v>
      </c>
      <c r="AE326" s="6">
        <f t="shared" si="143"/>
        <v>7.398713826366561E-09</v>
      </c>
      <c r="AF326" s="6">
        <v>0.1547</v>
      </c>
      <c r="AG326" s="6">
        <f t="shared" si="143"/>
        <v>7.461414790996784E-09</v>
      </c>
      <c r="AH326" s="6">
        <v>0.1519</v>
      </c>
      <c r="AI326" s="6">
        <f t="shared" si="125"/>
        <v>7.3263665594855315E-09</v>
      </c>
      <c r="AJ326" s="6">
        <f t="shared" si="144"/>
        <v>7.431270096463023E-09</v>
      </c>
      <c r="AK326" s="6">
        <f t="shared" si="145"/>
        <v>9.0350980037184E-11</v>
      </c>
      <c r="AL326" s="6"/>
      <c r="AM326" s="6"/>
      <c r="AN326" s="6"/>
      <c r="AO326" s="6"/>
      <c r="AP326" s="6"/>
    </row>
    <row r="327" spans="1:42" ht="12">
      <c r="A327" s="6">
        <v>0.2261</v>
      </c>
      <c r="B327" s="6">
        <f t="shared" si="126"/>
        <v>1.0905144694533763E-08</v>
      </c>
      <c r="C327" s="6">
        <f t="shared" si="127"/>
        <v>3.4835209003215444E-09</v>
      </c>
      <c r="D327" s="6">
        <v>0.232</v>
      </c>
      <c r="E327" s="6">
        <f t="shared" si="128"/>
        <v>1.1189710610932476E-08</v>
      </c>
      <c r="F327" s="6">
        <f t="shared" si="129"/>
        <v>3.768086816720257E-09</v>
      </c>
      <c r="G327" s="6">
        <v>0.2384</v>
      </c>
      <c r="H327" s="6">
        <f t="shared" si="130"/>
        <v>1.1498392282958199E-08</v>
      </c>
      <c r="I327" s="6">
        <f t="shared" si="131"/>
        <v>4.076768488745981E-09</v>
      </c>
      <c r="J327" s="6">
        <v>0.2334</v>
      </c>
      <c r="K327" s="6">
        <f t="shared" si="132"/>
        <v>1.1257234726688102E-08</v>
      </c>
      <c r="L327" s="6">
        <f t="shared" si="133"/>
        <v>3.835610932475884E-09</v>
      </c>
      <c r="M327" s="6">
        <v>0.2328</v>
      </c>
      <c r="N327" s="6">
        <f t="shared" si="134"/>
        <v>1.1228295819935691E-08</v>
      </c>
      <c r="O327" s="6">
        <f t="shared" si="135"/>
        <v>3.806672025723473E-09</v>
      </c>
      <c r="P327" s="6">
        <v>0.23</v>
      </c>
      <c r="Q327" s="6">
        <f t="shared" si="136"/>
        <v>1.1093247588424438E-08</v>
      </c>
      <c r="R327" s="6">
        <f t="shared" si="137"/>
        <v>3.6716237942122195E-09</v>
      </c>
      <c r="S327" s="6">
        <v>0.2412</v>
      </c>
      <c r="T327" s="6">
        <f t="shared" si="138"/>
        <v>1.1633440514469452E-08</v>
      </c>
      <c r="U327" s="6">
        <f t="shared" si="139"/>
        <v>4.211816720257234E-09</v>
      </c>
      <c r="V327" s="6">
        <v>0.2524</v>
      </c>
      <c r="W327" s="6">
        <f t="shared" si="140"/>
        <v>1.217363344051447E-08</v>
      </c>
      <c r="X327" s="6">
        <f t="shared" si="141"/>
        <v>4.752009646302252E-09</v>
      </c>
      <c r="Y327" s="6">
        <f t="shared" si="142"/>
        <v>3.4693067560121715</v>
      </c>
      <c r="AA327" s="6"/>
      <c r="AB327" s="6">
        <v>0.156</v>
      </c>
      <c r="AC327" s="6">
        <f t="shared" si="124"/>
        <v>7.524115755627008E-09</v>
      </c>
      <c r="AD327" s="6">
        <v>0.1533</v>
      </c>
      <c r="AE327" s="6">
        <f t="shared" si="143"/>
        <v>7.393890675241157E-09</v>
      </c>
      <c r="AF327" s="6">
        <v>0.1538</v>
      </c>
      <c r="AG327" s="6">
        <f t="shared" si="143"/>
        <v>7.418006430868167E-09</v>
      </c>
      <c r="AH327" s="6">
        <v>0.1524</v>
      </c>
      <c r="AI327" s="6">
        <f t="shared" si="125"/>
        <v>7.35048231511254E-09</v>
      </c>
      <c r="AJ327" s="6">
        <f t="shared" si="144"/>
        <v>7.421623794212218E-09</v>
      </c>
      <c r="AK327" s="6">
        <f t="shared" si="145"/>
        <v>7.381942700165511E-11</v>
      </c>
      <c r="AL327" s="6"/>
      <c r="AM327" s="6"/>
      <c r="AN327" s="6"/>
      <c r="AO327" s="6"/>
      <c r="AP327" s="6"/>
    </row>
    <row r="328" spans="1:42" ht="12">
      <c r="A328" s="6">
        <v>0.2276</v>
      </c>
      <c r="B328" s="6">
        <f t="shared" si="126"/>
        <v>1.0977491961414791E-08</v>
      </c>
      <c r="C328" s="6">
        <f t="shared" si="127"/>
        <v>3.554662379421222E-09</v>
      </c>
      <c r="D328" s="6">
        <v>0.2334</v>
      </c>
      <c r="E328" s="6">
        <f t="shared" si="128"/>
        <v>1.1257234726688102E-08</v>
      </c>
      <c r="F328" s="6">
        <f t="shared" si="129"/>
        <v>3.834405144694533E-09</v>
      </c>
      <c r="G328" s="6">
        <v>0.2399</v>
      </c>
      <c r="H328" s="6">
        <f t="shared" si="130"/>
        <v>1.157073954983923E-08</v>
      </c>
      <c r="I328" s="6">
        <f t="shared" si="131"/>
        <v>4.14790996784566E-09</v>
      </c>
      <c r="J328" s="6">
        <v>0.2358</v>
      </c>
      <c r="K328" s="6">
        <f t="shared" si="132"/>
        <v>1.137299035369775E-08</v>
      </c>
      <c r="L328" s="6">
        <f t="shared" si="133"/>
        <v>3.950160771704181E-09</v>
      </c>
      <c r="M328" s="6">
        <v>0.2349</v>
      </c>
      <c r="N328" s="6">
        <f t="shared" si="134"/>
        <v>1.1329581993569133E-08</v>
      </c>
      <c r="O328" s="6">
        <f t="shared" si="135"/>
        <v>3.906752411575563E-09</v>
      </c>
      <c r="P328" s="6">
        <v>0.2323</v>
      </c>
      <c r="Q328" s="6">
        <f t="shared" si="136"/>
        <v>1.1204180064308682E-08</v>
      </c>
      <c r="R328" s="6">
        <f t="shared" si="137"/>
        <v>3.781350482315113E-09</v>
      </c>
      <c r="S328" s="6">
        <v>0.2449</v>
      </c>
      <c r="T328" s="6">
        <f t="shared" si="138"/>
        <v>1.1811897106109326E-08</v>
      </c>
      <c r="U328" s="6">
        <f t="shared" si="139"/>
        <v>4.389067524115757E-09</v>
      </c>
      <c r="V328" s="6">
        <v>0.2547</v>
      </c>
      <c r="W328" s="6">
        <f t="shared" si="140"/>
        <v>1.2284565916398713E-08</v>
      </c>
      <c r="X328" s="6">
        <f t="shared" si="141"/>
        <v>4.8617363344051435E-09</v>
      </c>
      <c r="Y328" s="6">
        <f t="shared" si="142"/>
        <v>3.5744454068708347</v>
      </c>
      <c r="AA328" s="6"/>
      <c r="AB328" s="6">
        <v>0.1562</v>
      </c>
      <c r="AC328" s="6">
        <f t="shared" si="124"/>
        <v>7.533762057877814E-09</v>
      </c>
      <c r="AD328" s="6">
        <v>0.1535</v>
      </c>
      <c r="AE328" s="6">
        <f t="shared" si="143"/>
        <v>7.403536977491961E-09</v>
      </c>
      <c r="AF328" s="6">
        <v>0.1538</v>
      </c>
      <c r="AG328" s="6">
        <f t="shared" si="143"/>
        <v>7.418006430868167E-09</v>
      </c>
      <c r="AH328" s="6">
        <v>0.1521</v>
      </c>
      <c r="AI328" s="6">
        <f t="shared" si="125"/>
        <v>7.336012861736335E-09</v>
      </c>
      <c r="AJ328" s="6">
        <f t="shared" si="144"/>
        <v>7.422829581993569E-09</v>
      </c>
      <c r="AK328" s="6">
        <f t="shared" si="145"/>
        <v>8.213530401571876E-11</v>
      </c>
      <c r="AL328" s="6"/>
      <c r="AM328" s="6"/>
      <c r="AN328" s="6"/>
      <c r="AO328" s="6"/>
      <c r="AP328" s="6"/>
    </row>
    <row r="329" spans="1:42" ht="12">
      <c r="A329" s="6">
        <v>0.2304</v>
      </c>
      <c r="B329" s="6">
        <f t="shared" si="126"/>
        <v>1.1112540192926045E-08</v>
      </c>
      <c r="C329" s="6">
        <f t="shared" si="127"/>
        <v>3.674035369774919E-09</v>
      </c>
      <c r="D329" s="6">
        <v>0.2358</v>
      </c>
      <c r="E329" s="6">
        <f t="shared" si="128"/>
        <v>1.137299035369775E-08</v>
      </c>
      <c r="F329" s="6">
        <f t="shared" si="129"/>
        <v>3.934485530546624E-09</v>
      </c>
      <c r="G329" s="6">
        <v>0.2422</v>
      </c>
      <c r="H329" s="6">
        <f t="shared" si="130"/>
        <v>1.1681672025723474E-08</v>
      </c>
      <c r="I329" s="6">
        <f t="shared" si="131"/>
        <v>4.243167202572348E-09</v>
      </c>
      <c r="J329" s="6">
        <v>0.2363</v>
      </c>
      <c r="K329" s="6">
        <f t="shared" si="132"/>
        <v>1.139710610932476E-08</v>
      </c>
      <c r="L329" s="6">
        <f t="shared" si="133"/>
        <v>3.9586012861736334E-09</v>
      </c>
      <c r="M329" s="6">
        <v>0.2372</v>
      </c>
      <c r="N329" s="6">
        <f t="shared" si="134"/>
        <v>1.1440514469453377E-08</v>
      </c>
      <c r="O329" s="6">
        <f t="shared" si="135"/>
        <v>4.002009646302251E-09</v>
      </c>
      <c r="P329" s="6">
        <v>0.2345</v>
      </c>
      <c r="Q329" s="6">
        <f t="shared" si="136"/>
        <v>1.1310289389067524E-08</v>
      </c>
      <c r="R329" s="6">
        <f t="shared" si="137"/>
        <v>3.871784565916398E-09</v>
      </c>
      <c r="S329" s="6">
        <v>0.2459</v>
      </c>
      <c r="T329" s="6">
        <f t="shared" si="138"/>
        <v>1.1860128617363345E-08</v>
      </c>
      <c r="U329" s="6">
        <f t="shared" si="139"/>
        <v>4.421623794212219E-09</v>
      </c>
      <c r="V329" s="6">
        <v>0.2533</v>
      </c>
      <c r="W329" s="6">
        <f t="shared" si="140"/>
        <v>1.2217041800643088E-08</v>
      </c>
      <c r="X329" s="6">
        <f t="shared" si="141"/>
        <v>4.778536977491962E-09</v>
      </c>
      <c r="Y329" s="6">
        <f t="shared" si="142"/>
        <v>3.0595442316375605</v>
      </c>
      <c r="Z329" s="6">
        <f>AVERAGE(Y295:Y329)</f>
        <v>3.307394232276601</v>
      </c>
      <c r="AA329" s="6"/>
      <c r="AB329" s="6">
        <v>0.1562</v>
      </c>
      <c r="AC329" s="6">
        <f t="shared" si="124"/>
        <v>7.533762057877814E-09</v>
      </c>
      <c r="AD329" s="6">
        <v>0.1545</v>
      </c>
      <c r="AE329" s="6">
        <f t="shared" si="143"/>
        <v>7.451768488745981E-09</v>
      </c>
      <c r="AF329" s="6">
        <v>0.1539</v>
      </c>
      <c r="AG329" s="6">
        <f t="shared" si="143"/>
        <v>7.42282958199357E-09</v>
      </c>
      <c r="AH329" s="6">
        <v>0.1523</v>
      </c>
      <c r="AI329" s="6">
        <f t="shared" si="125"/>
        <v>7.345659163987138E-09</v>
      </c>
      <c r="AJ329" s="6">
        <f t="shared" si="144"/>
        <v>7.438504823151126E-09</v>
      </c>
      <c r="AK329" s="6">
        <f t="shared" si="145"/>
        <v>7.770863359104216E-11</v>
      </c>
      <c r="AL329" s="6"/>
      <c r="AM329" s="6"/>
      <c r="AN329" s="6"/>
      <c r="AO329" s="6"/>
      <c r="AP329" s="6"/>
    </row>
  </sheetData>
  <mergeCells count="2">
    <mergeCell ref="AD2:AE2"/>
    <mergeCell ref="AG2:AH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5"/>
  <sheetViews>
    <sheetView tabSelected="1" workbookViewId="0" topLeftCell="I35">
      <selection activeCell="M67" sqref="M67"/>
    </sheetView>
  </sheetViews>
  <sheetFormatPr defaultColWidth="11.421875" defaultRowHeight="12.75"/>
  <cols>
    <col min="2" max="2" width="12.28125" style="0" bestFit="1" customWidth="1"/>
    <col min="3" max="3" width="11.28125" style="0" bestFit="1" customWidth="1"/>
    <col min="4" max="9" width="12.28125" style="0" bestFit="1" customWidth="1"/>
    <col min="10" max="10" width="13.00390625" style="0" bestFit="1" customWidth="1"/>
    <col min="11" max="11" width="12.28125" style="0" bestFit="1" customWidth="1"/>
    <col min="12" max="13" width="13.00390625" style="0" bestFit="1" customWidth="1"/>
    <col min="14" max="15" width="12.28125" style="0" bestFit="1" customWidth="1"/>
    <col min="16" max="16" width="11.28125" style="0" bestFit="1" customWidth="1"/>
    <col min="17" max="17" width="13.00390625" style="0" bestFit="1" customWidth="1"/>
    <col min="18" max="25" width="12.28125" style="0" bestFit="1" customWidth="1"/>
    <col min="26" max="26" width="11.28125" style="0" bestFit="1" customWidth="1"/>
    <col min="27" max="27" width="12.28125" style="0" bestFit="1" customWidth="1"/>
    <col min="28" max="28" width="11.28125" style="0" bestFit="1" customWidth="1"/>
    <col min="29" max="34" width="12.28125" style="0" bestFit="1" customWidth="1"/>
    <col min="35" max="35" width="13.00390625" style="0" bestFit="1" customWidth="1"/>
    <col min="36" max="37" width="12.28125" style="0" bestFit="1" customWidth="1"/>
    <col min="38" max="40" width="13.00390625" style="0" bestFit="1" customWidth="1"/>
    <col min="41" max="41" width="12.00390625" style="0" bestFit="1" customWidth="1"/>
    <col min="42" max="42" width="12.28125" style="0" bestFit="1" customWidth="1"/>
    <col min="43" max="43" width="13.00390625" style="0" bestFit="1" customWidth="1"/>
    <col min="44" max="49" width="12.28125" style="0" bestFit="1" customWidth="1"/>
  </cols>
  <sheetData>
    <row r="1" spans="1:49" ht="12">
      <c r="A1" s="6" t="s">
        <v>132</v>
      </c>
      <c r="B1" s="6" t="s">
        <v>108</v>
      </c>
      <c r="C1" s="6" t="s">
        <v>109</v>
      </c>
      <c r="D1" s="6" t="s">
        <v>79</v>
      </c>
      <c r="E1" s="6" t="s">
        <v>80</v>
      </c>
      <c r="F1" s="6" t="s">
        <v>81</v>
      </c>
      <c r="G1" s="6" t="s">
        <v>82</v>
      </c>
      <c r="H1" s="6" t="s">
        <v>83</v>
      </c>
      <c r="I1" s="6" t="s">
        <v>84</v>
      </c>
      <c r="J1" s="6" t="s">
        <v>117</v>
      </c>
      <c r="K1" s="6" t="s">
        <v>118</v>
      </c>
      <c r="L1" s="6" t="s">
        <v>119</v>
      </c>
      <c r="M1" s="6" t="s">
        <v>120</v>
      </c>
      <c r="N1" s="6" t="s">
        <v>121</v>
      </c>
      <c r="O1" s="6" t="s">
        <v>122</v>
      </c>
      <c r="P1" s="6" t="s">
        <v>123</v>
      </c>
      <c r="Q1" s="6" t="s">
        <v>124</v>
      </c>
      <c r="R1" s="6" t="s">
        <v>125</v>
      </c>
      <c r="S1" s="6" t="s">
        <v>126</v>
      </c>
      <c r="T1" s="6" t="s">
        <v>8</v>
      </c>
      <c r="U1" s="6" t="s">
        <v>9</v>
      </c>
      <c r="V1" s="6" t="s">
        <v>22</v>
      </c>
      <c r="W1" s="6" t="s">
        <v>23</v>
      </c>
      <c r="X1" s="6" t="s">
        <v>24</v>
      </c>
      <c r="Y1" s="6" t="s">
        <v>25</v>
      </c>
      <c r="Z1" s="6" t="s">
        <v>26</v>
      </c>
      <c r="AA1" s="6" t="s">
        <v>27</v>
      </c>
      <c r="AB1" s="6" t="s">
        <v>28</v>
      </c>
      <c r="AC1" s="6" t="s">
        <v>29</v>
      </c>
      <c r="AD1" s="6" t="s">
        <v>30</v>
      </c>
      <c r="AE1" s="6" t="s">
        <v>31</v>
      </c>
      <c r="AF1" s="6" t="s">
        <v>32</v>
      </c>
      <c r="AG1" s="6" t="s">
        <v>33</v>
      </c>
      <c r="AH1" s="6" t="s">
        <v>46</v>
      </c>
      <c r="AI1" s="6" t="s">
        <v>47</v>
      </c>
      <c r="AJ1" s="6" t="s">
        <v>48</v>
      </c>
      <c r="AK1" s="6" t="s">
        <v>49</v>
      </c>
      <c r="AL1" s="6" t="s">
        <v>50</v>
      </c>
      <c r="AM1" s="6" t="s">
        <v>51</v>
      </c>
      <c r="AN1" s="6" t="s">
        <v>52</v>
      </c>
      <c r="AO1" s="6" t="s">
        <v>53</v>
      </c>
      <c r="AP1" s="6" t="s">
        <v>54</v>
      </c>
      <c r="AQ1" s="6" t="s">
        <v>55</v>
      </c>
      <c r="AR1" s="6" t="s">
        <v>56</v>
      </c>
      <c r="AS1" s="6" t="s">
        <v>57</v>
      </c>
      <c r="AT1" s="6" t="s">
        <v>4</v>
      </c>
      <c r="AU1" s="6" t="s">
        <v>5</v>
      </c>
      <c r="AV1" s="6" t="s">
        <v>6</v>
      </c>
      <c r="AW1" s="6" t="s">
        <v>7</v>
      </c>
    </row>
    <row r="2" spans="1:49" ht="12">
      <c r="A2">
        <v>0</v>
      </c>
      <c r="B2">
        <f>Treatment!C8</f>
        <v>2.2427652733118863E-10</v>
      </c>
      <c r="C2" s="6">
        <f>Treatment!F8</f>
        <v>2.1463022508038519E-10</v>
      </c>
      <c r="D2" s="6">
        <f>Treatment!I8</f>
        <v>1.7604501607716974E-10</v>
      </c>
      <c r="E2" s="6">
        <f>Treatment!L8</f>
        <v>2.966237942122174E-10</v>
      </c>
      <c r="F2" s="6">
        <f>Treatment!C49</f>
        <v>1.278135048231525E-10</v>
      </c>
      <c r="G2" s="6">
        <f>Treatment!F49</f>
        <v>1.0369774919614182E-10</v>
      </c>
      <c r="H2" s="6">
        <f>Treatment!I49</f>
        <v>3.0627009646302414E-10</v>
      </c>
      <c r="I2" s="6">
        <f>Treatment!L49</f>
        <v>9.405144694533754E-11</v>
      </c>
      <c r="J2" s="6">
        <f>Treatment!O49</f>
        <v>-1.5192926045015988E-10</v>
      </c>
      <c r="K2" s="6">
        <f>Treatment!R49</f>
        <v>-1.229903536977487E-10</v>
      </c>
      <c r="L2" s="6">
        <f>Treatment!U49</f>
        <v>-6.028938906752341E-11</v>
      </c>
      <c r="M2" s="6">
        <f>Treatment!X49</f>
        <v>-1.1334405144694526E-10</v>
      </c>
      <c r="N2" s="6">
        <f>Treatment!C90</f>
        <v>2.4236334405144706E-10</v>
      </c>
      <c r="O2" s="6">
        <f>Treatment!F90</f>
        <v>3.38826366559484E-10</v>
      </c>
      <c r="P2" s="6">
        <f>Treatment!I90</f>
        <v>3.2918006430867974E-10</v>
      </c>
      <c r="Q2" s="6">
        <f>Treatment!L90</f>
        <v>-3.122990353697764E-10</v>
      </c>
      <c r="R2" s="6">
        <f>Treatment!C131</f>
        <v>3.9911575562700825E-10</v>
      </c>
      <c r="S2" s="6">
        <f>Treatment!F131</f>
        <v>5.196945337620567E-10</v>
      </c>
      <c r="T2" s="6">
        <f>Treatment!I131</f>
        <v>4.5699356913183225E-10</v>
      </c>
      <c r="U2" s="6">
        <f>Treatment!L131</f>
        <v>7.029742765273305E-10</v>
      </c>
      <c r="V2" s="6">
        <f>Treatment!O131</f>
        <v>2.0136655948552972E-10</v>
      </c>
      <c r="W2" s="6">
        <f>Treatment!R131</f>
        <v>4.328778135048224E-10</v>
      </c>
      <c r="X2" s="6">
        <f>Treatment!U131</f>
        <v>8.814308681672013E-10</v>
      </c>
      <c r="Y2" s="6">
        <f>Treatment!X131</f>
        <v>3.364147909967838E-10</v>
      </c>
      <c r="Z2" s="6">
        <f>Treatment!C172</f>
        <v>3.2073954983922807E-10</v>
      </c>
      <c r="AA2" s="6">
        <f>Treatment!F172</f>
        <v>2.4115755627002415E-12</v>
      </c>
      <c r="AB2" s="6">
        <f>Treatment!I172</f>
        <v>1.229903536977487E-10</v>
      </c>
      <c r="AC2" s="6">
        <f>Treatment!L172</f>
        <v>1.1816720257234657E-10</v>
      </c>
      <c r="AD2" s="6">
        <f>Treatment!C213</f>
        <v>5.787781350482234E-11</v>
      </c>
      <c r="AE2" s="6">
        <f>Treatment!F213</f>
        <v>1.2057877813504682E-10</v>
      </c>
      <c r="AF2" s="6">
        <f>Treatment!I213</f>
        <v>2.363344051446948E-10</v>
      </c>
      <c r="AG2" s="6">
        <f>Treatment!L213</f>
        <v>7.717041800643006E-11</v>
      </c>
      <c r="AH2" s="6">
        <f>Treatment!O213</f>
        <v>2.0739549839228363E-10</v>
      </c>
      <c r="AI2" s="6">
        <f>Treatment!R213</f>
        <v>-5.3054662379421857E-11</v>
      </c>
      <c r="AJ2" s="6">
        <f>Treatment!U213</f>
        <v>2.893890675241117E-11</v>
      </c>
      <c r="AK2" s="6">
        <f>Treatment!X213</f>
        <v>5.112540192926042E-10</v>
      </c>
      <c r="AL2" s="6">
        <f>Treatment!C254</f>
        <v>-3.6173633440511894E-11</v>
      </c>
      <c r="AM2" s="6">
        <f>Treatment!F254</f>
        <v>-7.234726688102379E-12</v>
      </c>
      <c r="AN2" s="6">
        <f>Treatment!I254</f>
        <v>-1.6639871382636464E-10</v>
      </c>
      <c r="AO2" s="6">
        <f>Treatment!L254</f>
        <v>-1.3745980707395347E-10</v>
      </c>
      <c r="AP2" s="6">
        <f>Treatment!C295</f>
        <v>1.3143086816720452E-10</v>
      </c>
      <c r="AQ2" s="6">
        <f>Treatment!F295</f>
        <v>-1.193729903536967E-10</v>
      </c>
      <c r="AR2" s="6">
        <f>Treatment!I295</f>
        <v>1.5675241157556533E-11</v>
      </c>
      <c r="AS2" s="6">
        <f>Treatment!L295</f>
        <v>1.2057877813517751E-12</v>
      </c>
      <c r="AT2" s="6">
        <f>Treatment!O295</f>
        <v>3.6776527331189767E-10</v>
      </c>
      <c r="AU2" s="6">
        <f>Treatment!R295</f>
        <v>3.0024115755627106E-10</v>
      </c>
      <c r="AV2" s="6">
        <f>Treatment!U295</f>
        <v>3.5811897106109505E-10</v>
      </c>
      <c r="AW2" s="6">
        <f>Treatment!X295</f>
        <v>6.137459807073951E-10</v>
      </c>
    </row>
    <row r="3" spans="1:49" ht="12">
      <c r="A3">
        <f>A2+177</f>
        <v>177</v>
      </c>
      <c r="B3" s="6">
        <f>Treatment!C9</f>
        <v>2.2427652733119112E-10</v>
      </c>
      <c r="C3" s="6">
        <f>Treatment!F9</f>
        <v>2.5803858520900277E-10</v>
      </c>
      <c r="D3" s="6">
        <f>Treatment!I9</f>
        <v>1.953376205787783E-10</v>
      </c>
      <c r="E3" s="6">
        <f>Treatment!L9</f>
        <v>3.1591639871382676E-10</v>
      </c>
      <c r="F3" s="6">
        <f>Treatment!C50</f>
        <v>1.9051446945337533E-10</v>
      </c>
      <c r="G3" s="6">
        <f>Treatment!F50</f>
        <v>1.3745980707395512E-10</v>
      </c>
      <c r="H3" s="6">
        <f>Treatment!I50</f>
        <v>2.8215434083601263E-10</v>
      </c>
      <c r="I3" s="6">
        <f>Treatment!L50</f>
        <v>1.3263665594855299E-10</v>
      </c>
      <c r="J3" s="6">
        <f>Treatment!O50</f>
        <v>-7.958199356913196E-11</v>
      </c>
      <c r="K3" s="6">
        <f>Treatment!R50</f>
        <v>-6.511254019292637E-11</v>
      </c>
      <c r="L3" s="6">
        <f>Treatment!U50</f>
        <v>-9.887459807074051E-11</v>
      </c>
      <c r="M3" s="6">
        <f>Treatment!X50</f>
        <v>-6.028938906752424E-11</v>
      </c>
      <c r="N3" s="6">
        <f>Treatment!C91</f>
        <v>2.0860128617363376E-10</v>
      </c>
      <c r="O3" s="6">
        <f>Treatment!F91</f>
        <v>3.0024115755627023E-10</v>
      </c>
      <c r="P3" s="6">
        <f>Treatment!I91</f>
        <v>2.7612540192926037E-10</v>
      </c>
      <c r="Q3" s="6">
        <f>Treatment!L91</f>
        <v>-3.6535369774919495E-10</v>
      </c>
      <c r="R3" s="6">
        <f>Treatment!C132</f>
        <v>4.545819935691312E-10</v>
      </c>
      <c r="S3" s="6">
        <f>Treatment!F132</f>
        <v>4.3528938906752346E-10</v>
      </c>
      <c r="T3" s="6">
        <f>Treatment!I132</f>
        <v>5.79983922829581E-10</v>
      </c>
      <c r="U3" s="6">
        <f>Treatment!L132</f>
        <v>6.089228295819938E-10</v>
      </c>
      <c r="V3" s="6">
        <f>Treatment!O132</f>
        <v>2.1342443729903507E-10</v>
      </c>
      <c r="W3" s="6">
        <f>Treatment!R132</f>
        <v>4.0635048231511146E-10</v>
      </c>
      <c r="X3" s="6">
        <f>Treatment!U132</f>
        <v>8.790192926045019E-10</v>
      </c>
      <c r="Y3" s="6">
        <f>Treatment!X132</f>
        <v>2.616559485530548E-10</v>
      </c>
      <c r="Z3" s="6">
        <f>Treatment!C173</f>
        <v>1.8207395498392283E-10</v>
      </c>
      <c r="AA3" s="6">
        <f>Treatment!F173</f>
        <v>1.3866559485530607E-10</v>
      </c>
      <c r="AB3" s="6">
        <f>Treatment!I173</f>
        <v>7.114147909967863E-11</v>
      </c>
      <c r="AC3" s="6">
        <f>Treatment!L173</f>
        <v>1.772508038585207E-10</v>
      </c>
      <c r="AD3" s="6">
        <f>Treatment!C214</f>
        <v>1.4228295819935643E-10</v>
      </c>
      <c r="AE3" s="6">
        <f>Treatment!F214</f>
        <v>3.617363344051355E-11</v>
      </c>
      <c r="AF3" s="6">
        <f>Treatment!I214</f>
        <v>2.869774919614156E-10</v>
      </c>
      <c r="AG3" s="6">
        <f>Treatment!L214</f>
        <v>7.958199356913196E-11</v>
      </c>
      <c r="AH3" s="6">
        <f>Treatment!O214</f>
        <v>3.400321543408366E-10</v>
      </c>
      <c r="AI3" s="6">
        <f>Treatment!R214</f>
        <v>1.0852090032154395E-10</v>
      </c>
      <c r="AJ3" s="6">
        <f>Treatment!U214</f>
        <v>1.3745980707395595E-10</v>
      </c>
      <c r="AK3" s="6">
        <f>Treatment!X214</f>
        <v>3.159163987138251E-10</v>
      </c>
      <c r="AL3" s="6">
        <f>Treatment!C255</f>
        <v>6.993569131832851E-11</v>
      </c>
      <c r="AM3" s="6">
        <f>Treatment!F255</f>
        <v>2.4356913183279884E-10</v>
      </c>
      <c r="AN3" s="6">
        <f>Treatment!I255</f>
        <v>1.0852090032154561E-10</v>
      </c>
      <c r="AO3" s="6">
        <f>Treatment!L255</f>
        <v>7.958199356913278E-11</v>
      </c>
      <c r="AP3" s="6">
        <f>Treatment!C296</f>
        <v>3.822347266881041E-10</v>
      </c>
      <c r="AQ3" s="6">
        <f>Treatment!F296</f>
        <v>6.39067524115746E-11</v>
      </c>
      <c r="AR3" s="6">
        <f>Treatment!I296</f>
        <v>4.111736334405136E-10</v>
      </c>
      <c r="AS3" s="6">
        <f>Treatment!L296</f>
        <v>3.496784565916343E-11</v>
      </c>
      <c r="AT3" s="6">
        <f>Treatment!O296</f>
        <v>2.9541800643086726E-10</v>
      </c>
      <c r="AU3" s="6">
        <f>Treatment!R296</f>
        <v>2.905948553054668E-10</v>
      </c>
      <c r="AV3" s="6">
        <f>Treatment!U296</f>
        <v>4.01527331189711E-10</v>
      </c>
      <c r="AW3" s="6">
        <f>Treatment!X296</f>
        <v>4.979903536977504E-10</v>
      </c>
    </row>
    <row r="4" spans="1:49" ht="12">
      <c r="A4" s="6">
        <f aca="true" t="shared" si="0" ref="A4:A36">A3+177</f>
        <v>354</v>
      </c>
      <c r="B4" s="6">
        <f>Treatment!C10</f>
        <v>1.881028938906759E-10</v>
      </c>
      <c r="C4" s="6">
        <f>Treatment!F10</f>
        <v>2.218649517684884E-10</v>
      </c>
      <c r="D4" s="6">
        <f>Treatment!I10</f>
        <v>1.9774919614148019E-10</v>
      </c>
      <c r="E4" s="6">
        <f>Treatment!L10</f>
        <v>3.2315112540192914E-10</v>
      </c>
      <c r="F4" s="6">
        <f>Treatment!C51</f>
        <v>1.8810289389067426E-10</v>
      </c>
      <c r="G4" s="6">
        <f>Treatment!F51</f>
        <v>1.2540192926044978E-10</v>
      </c>
      <c r="H4" s="6">
        <f>Treatment!I51</f>
        <v>2.8938906752411666E-10</v>
      </c>
      <c r="I4" s="6">
        <f>Treatment!L51</f>
        <v>1.3987138263665702E-10</v>
      </c>
      <c r="J4" s="6">
        <f>Treatment!O51</f>
        <v>-5.7877813504823167E-11</v>
      </c>
      <c r="K4" s="6">
        <f>Treatment!R51</f>
        <v>-5.30546623794202E-11</v>
      </c>
      <c r="L4" s="6">
        <f>Treatment!U51</f>
        <v>-9.646302250803861E-11</v>
      </c>
      <c r="M4" s="6">
        <f>Treatment!X51</f>
        <v>-7.717041800643089E-11</v>
      </c>
      <c r="N4" s="6">
        <f>Treatment!C92</f>
        <v>2.2065916398713744E-10</v>
      </c>
      <c r="O4" s="6">
        <f>Treatment!F92</f>
        <v>3.074758842443726E-10</v>
      </c>
      <c r="P4" s="6">
        <f>Treatment!I92</f>
        <v>2.9300643086816785E-10</v>
      </c>
      <c r="Q4" s="6">
        <f>Treatment!L92</f>
        <v>-3.918810289389067E-10</v>
      </c>
      <c r="R4" s="6">
        <f>Treatment!C133</f>
        <v>4.630225080385845E-10</v>
      </c>
      <c r="S4" s="6">
        <f>Treatment!F133</f>
        <v>3.810289389067523E-10</v>
      </c>
      <c r="T4" s="6">
        <f>Treatment!I133</f>
        <v>4.003215434083592E-10</v>
      </c>
      <c r="U4" s="6">
        <f>Treatment!L133</f>
        <v>5.884244372990335E-10</v>
      </c>
      <c r="V4" s="6">
        <f>Treatment!O133</f>
        <v>2.2668810289388888E-10</v>
      </c>
      <c r="W4" s="6">
        <f>Treatment!R133</f>
        <v>4.726688102893896E-10</v>
      </c>
      <c r="X4" s="6">
        <f>Treatment!U133</f>
        <v>8.922829581993557E-10</v>
      </c>
      <c r="Y4" s="6">
        <f>Treatment!X133</f>
        <v>2.5080385852089873E-10</v>
      </c>
      <c r="Z4" s="6">
        <f>Treatment!C174</f>
        <v>1.832797427652746E-10</v>
      </c>
      <c r="AA4" s="6">
        <f>Treatment!F174</f>
        <v>1.9774919614148019E-10</v>
      </c>
      <c r="AB4" s="6">
        <f>Treatment!I174</f>
        <v>2.9421221864951714E-10</v>
      </c>
      <c r="AC4" s="6">
        <f>Treatment!L174</f>
        <v>4.1961414790996775E-10</v>
      </c>
      <c r="AD4" s="6">
        <f>Treatment!C215</f>
        <v>3.110932475884246E-10</v>
      </c>
      <c r="AE4" s="6">
        <f>Treatment!F215</f>
        <v>1.663987138263663E-10</v>
      </c>
      <c r="AF4" s="6">
        <f>Treatment!I215</f>
        <v>4.2684887459807013E-10</v>
      </c>
      <c r="AG4" s="6">
        <f>Treatment!L215</f>
        <v>1.808681672025727E-10</v>
      </c>
      <c r="AH4" s="6">
        <f>Treatment!O215</f>
        <v>4.895498392282963E-10</v>
      </c>
      <c r="AI4" s="6">
        <f>Treatment!R215</f>
        <v>2.1945337620578898E-10</v>
      </c>
      <c r="AJ4" s="6">
        <f>Treatment!U215</f>
        <v>3.3520900321543283E-10</v>
      </c>
      <c r="AK4" s="6">
        <f>Treatment!X215</f>
        <v>4.654340836012864E-10</v>
      </c>
      <c r="AL4" s="6">
        <f>Treatment!C256</f>
        <v>1.278135048231492E-10</v>
      </c>
      <c r="AM4" s="6">
        <f>Treatment!F256</f>
        <v>1.856913183279732E-10</v>
      </c>
      <c r="AN4" s="6">
        <f>Treatment!I256</f>
        <v>4.5819935691317823E-11</v>
      </c>
      <c r="AO4" s="6">
        <f>Treatment!L256</f>
        <v>2.6527331189709274E-11</v>
      </c>
      <c r="AP4" s="6">
        <f>Treatment!C297</f>
        <v>3.4485530546623876E-10</v>
      </c>
      <c r="AQ4" s="6">
        <f>Treatment!F297</f>
        <v>1.0369774919614182E-10</v>
      </c>
      <c r="AR4" s="6">
        <f>Treatment!I297</f>
        <v>3.2073954983922807E-10</v>
      </c>
      <c r="AS4" s="6">
        <f>Treatment!L297</f>
        <v>6.993569131832686E-11</v>
      </c>
      <c r="AT4" s="6">
        <f>Treatment!O297</f>
        <v>3.834405144694542E-10</v>
      </c>
      <c r="AU4" s="6">
        <f>Treatment!R297</f>
        <v>3.4485530546623876E-10</v>
      </c>
      <c r="AV4" s="6">
        <f>Treatment!U297</f>
        <v>4.5578778135048295E-10</v>
      </c>
      <c r="AW4" s="6">
        <f>Treatment!X297</f>
        <v>7.451768488745963E-10</v>
      </c>
    </row>
    <row r="5" spans="1:49" ht="12">
      <c r="A5" s="6">
        <f t="shared" si="0"/>
        <v>531</v>
      </c>
      <c r="B5" s="6">
        <f>Treatment!C11</f>
        <v>2.266881028938897E-10</v>
      </c>
      <c r="C5" s="6">
        <f>Treatment!F11</f>
        <v>2.5080385852089956E-10</v>
      </c>
      <c r="D5" s="6">
        <f>Treatment!I11</f>
        <v>2.266881028938897E-10</v>
      </c>
      <c r="E5" s="6">
        <f>Treatment!L11</f>
        <v>3.4726688102893735E-10</v>
      </c>
      <c r="F5" s="6">
        <f>Treatment!C52</f>
        <v>2.315112540192935E-10</v>
      </c>
      <c r="G5" s="6">
        <f>Treatment!F52</f>
        <v>1.7845659163987246E-10</v>
      </c>
      <c r="H5" s="6">
        <f>Treatment!I52</f>
        <v>3.47266881028939E-10</v>
      </c>
      <c r="I5" s="6">
        <f>Treatment!L52</f>
        <v>2.1221864951768577E-10</v>
      </c>
      <c r="J5" s="6">
        <f>Treatment!O52</f>
        <v>-1.9292604501606895E-11</v>
      </c>
      <c r="K5" s="6">
        <f>Treatment!R52</f>
        <v>1.929260450160855E-11</v>
      </c>
      <c r="L5" s="6">
        <f>Treatment!U52</f>
        <v>-6.27009646302253E-11</v>
      </c>
      <c r="M5" s="6">
        <f>Treatment!X52</f>
        <v>-1.4469453376205585E-11</v>
      </c>
      <c r="N5" s="6">
        <f>Treatment!C93</f>
        <v>2.5080385852089956E-10</v>
      </c>
      <c r="O5" s="6">
        <f>Treatment!F93</f>
        <v>3.6173633440514376E-10</v>
      </c>
      <c r="P5" s="6">
        <f>Treatment!I93</f>
        <v>3.327974276527326E-10</v>
      </c>
      <c r="Q5" s="6">
        <f>Treatment!L93</f>
        <v>-4.4855305466237975E-10</v>
      </c>
      <c r="R5" s="6">
        <f>Treatment!C134</f>
        <v>4.316720257234731E-10</v>
      </c>
      <c r="S5" s="6">
        <f>Treatment!F134</f>
        <v>4.2684887459807013E-10</v>
      </c>
      <c r="T5" s="6">
        <f>Treatment!I134</f>
        <v>5.667202572347272E-10</v>
      </c>
      <c r="U5" s="6">
        <f>Treatment!L134</f>
        <v>7.258842443729894E-10</v>
      </c>
      <c r="V5" s="6">
        <f>Treatment!O134</f>
        <v>3.352090032154345E-10</v>
      </c>
      <c r="W5" s="6">
        <f>Treatment!R134</f>
        <v>4.895498392282946E-10</v>
      </c>
      <c r="X5" s="6">
        <f>Treatment!U134</f>
        <v>1.010450160771704E-09</v>
      </c>
      <c r="Y5" s="6">
        <f>Treatment!X134</f>
        <v>3.6897106109324614E-10</v>
      </c>
      <c r="Z5" s="6">
        <f>Treatment!C175</f>
        <v>3.135048231511257E-10</v>
      </c>
      <c r="AA5" s="6">
        <f>Treatment!F175</f>
        <v>2.411575562700961E-10</v>
      </c>
      <c r="AB5" s="6">
        <f>Treatment!I175</f>
        <v>3.8585209003215444E-10</v>
      </c>
      <c r="AC5" s="6">
        <f>Treatment!L175</f>
        <v>4.919614147909982E-10</v>
      </c>
      <c r="AD5" s="6">
        <f>Treatment!C216</f>
        <v>4.3890675241157465E-10</v>
      </c>
      <c r="AE5" s="6">
        <f>Treatment!F216</f>
        <v>3.1350482315112487E-10</v>
      </c>
      <c r="AF5" s="6">
        <f>Treatment!I216</f>
        <v>5.160771704180055E-10</v>
      </c>
      <c r="AG5" s="6">
        <f>Treatment!L216</f>
        <v>3.231511254019283E-10</v>
      </c>
      <c r="AH5" s="6">
        <f>Treatment!O216</f>
        <v>5.7877813504823E-10</v>
      </c>
      <c r="AI5" s="6">
        <f>Treatment!R216</f>
        <v>3.665594855305467E-10</v>
      </c>
      <c r="AJ5" s="6">
        <f>Treatment!U216</f>
        <v>4.823151125401914E-10</v>
      </c>
      <c r="AK5" s="6">
        <f>Treatment!X216</f>
        <v>6.221864951768492E-10</v>
      </c>
      <c r="AL5" s="6">
        <f>Treatment!C257</f>
        <v>2.7130225080386154E-10</v>
      </c>
      <c r="AM5" s="6">
        <f>Treatment!F257</f>
        <v>3.0988745980707533E-10</v>
      </c>
      <c r="AN5" s="6">
        <f>Treatment!I257</f>
        <v>1.410771704180088E-10</v>
      </c>
      <c r="AO5" s="6">
        <f>Treatment!L257</f>
        <v>1.410771704180088E-10</v>
      </c>
      <c r="AP5" s="6">
        <f>Treatment!C298</f>
        <v>4.5940514469453166E-10</v>
      </c>
      <c r="AQ5" s="6">
        <f>Treatment!F298</f>
        <v>2.1342443729903424E-10</v>
      </c>
      <c r="AR5" s="6">
        <f>Treatment!I298</f>
        <v>5.269292604501583E-10</v>
      </c>
      <c r="AS5" s="6">
        <f>Treatment!L298</f>
        <v>3.195337620578763E-10</v>
      </c>
      <c r="AT5" s="6">
        <f>Treatment!O298</f>
        <v>4.979903536977471E-10</v>
      </c>
      <c r="AU5" s="6">
        <f>Treatment!R298</f>
        <v>4.738745980707381E-10</v>
      </c>
      <c r="AV5" s="6">
        <f>Treatment!U298</f>
        <v>5.99276527331187E-10</v>
      </c>
      <c r="AW5" s="6">
        <f>Treatment!X298</f>
        <v>7.97025723472668E-10</v>
      </c>
    </row>
    <row r="6" spans="1:49" ht="12">
      <c r="A6" s="6">
        <f t="shared" si="0"/>
        <v>708</v>
      </c>
      <c r="B6" s="6">
        <f>Treatment!C12</f>
        <v>2.508038585209004E-10</v>
      </c>
      <c r="C6" s="6">
        <f>Treatment!F12</f>
        <v>2.749196141479086E-10</v>
      </c>
      <c r="D6" s="6">
        <f>Treatment!I12</f>
        <v>2.508038585209004E-10</v>
      </c>
      <c r="E6" s="6">
        <f>Treatment!L12</f>
        <v>3.8585209003215527E-10</v>
      </c>
      <c r="F6" s="6">
        <f>Treatment!C53</f>
        <v>2.6406752411575585E-10</v>
      </c>
      <c r="G6" s="6">
        <f>Treatment!F53</f>
        <v>2.4477491961414896E-10</v>
      </c>
      <c r="H6" s="6">
        <f>Treatment!I53</f>
        <v>4.0393890675241205E-10</v>
      </c>
      <c r="I6" s="6">
        <f>Treatment!L53</f>
        <v>2.6889067524115716E-10</v>
      </c>
      <c r="J6" s="6">
        <f>Treatment!O53</f>
        <v>-1.2057877813501207E-12</v>
      </c>
      <c r="K6" s="6">
        <f>Treatment!R53</f>
        <v>-6.028938906752258E-12</v>
      </c>
      <c r="L6" s="6">
        <f>Treatment!U53</f>
        <v>-1.567524115755488E-11</v>
      </c>
      <c r="M6" s="6">
        <f>Treatment!X53</f>
        <v>3.6173633440520166E-12</v>
      </c>
      <c r="N6" s="6">
        <f>Treatment!C94</f>
        <v>2.7974276527331156E-10</v>
      </c>
      <c r="O6" s="6">
        <f>Treatment!F94</f>
        <v>3.8102893890675065E-10</v>
      </c>
      <c r="P6" s="6">
        <f>Treatment!I94</f>
        <v>3.520900321543395E-10</v>
      </c>
      <c r="Q6" s="6">
        <f>Treatment!L94</f>
        <v>-4.823151125401939E-10</v>
      </c>
      <c r="R6" s="6">
        <f>Treatment!C135</f>
        <v>5.016077170418E-10</v>
      </c>
      <c r="S6" s="6">
        <f>Treatment!F135</f>
        <v>4.871382636655952E-10</v>
      </c>
      <c r="T6" s="6">
        <f>Treatment!I135</f>
        <v>6.993569131832785E-10</v>
      </c>
      <c r="U6" s="6">
        <f>Treatment!L135</f>
        <v>8.006430868167217E-10</v>
      </c>
      <c r="V6" s="6">
        <f>Treatment!O135</f>
        <v>4.292604501607712E-10</v>
      </c>
      <c r="W6" s="6">
        <f>Treatment!R135</f>
        <v>7.090032154340844E-10</v>
      </c>
      <c r="X6" s="6">
        <f>Treatment!U135</f>
        <v>1.1527331189710612E-09</v>
      </c>
      <c r="Y6" s="6">
        <f>Treatment!X135</f>
        <v>4.3890675241157547E-10</v>
      </c>
      <c r="Z6" s="6">
        <f>Treatment!C176</f>
        <v>5.184887459807066E-10</v>
      </c>
      <c r="AA6" s="6">
        <f>Treatment!F176</f>
        <v>3.4967845659164007E-10</v>
      </c>
      <c r="AB6" s="6">
        <f>Treatment!I176</f>
        <v>5.184887459807066E-10</v>
      </c>
      <c r="AC6" s="6">
        <f>Treatment!L176</f>
        <v>6.535369774919615E-10</v>
      </c>
      <c r="AD6" s="6">
        <f>Treatment!C217</f>
        <v>5.172829581993573E-10</v>
      </c>
      <c r="AE6" s="6">
        <f>Treatment!F217</f>
        <v>4.2081993569131787E-10</v>
      </c>
      <c r="AF6" s="6">
        <f>Treatment!I217</f>
        <v>6.668006430868161E-10</v>
      </c>
      <c r="AG6" s="6">
        <f>Treatment!L217</f>
        <v>5.124598070739552E-10</v>
      </c>
      <c r="AH6" s="6">
        <f>Treatment!O217</f>
        <v>7.632636655948539E-10</v>
      </c>
      <c r="AI6" s="6">
        <f>Treatment!R217</f>
        <v>5.317524115755621E-10</v>
      </c>
      <c r="AJ6" s="6">
        <f>Treatment!U217</f>
        <v>6.426848874598063E-10</v>
      </c>
      <c r="AK6" s="6">
        <f>Treatment!X217</f>
        <v>7.777331189710595E-10</v>
      </c>
      <c r="AL6" s="6">
        <f>Treatment!C258</f>
        <v>4.714630225080395E-10</v>
      </c>
      <c r="AM6" s="6">
        <f>Treatment!F258</f>
        <v>5.004019292604507E-10</v>
      </c>
      <c r="AN6" s="6">
        <f>Treatment!I258</f>
        <v>2.881832797427649E-10</v>
      </c>
      <c r="AO6" s="6">
        <f>Treatment!L258</f>
        <v>3.026527331189713E-10</v>
      </c>
      <c r="AP6" s="6">
        <f>Treatment!C299</f>
        <v>5.69131832797429E-10</v>
      </c>
      <c r="AQ6" s="6">
        <f>Treatment!F299</f>
        <v>3.086816720257219E-10</v>
      </c>
      <c r="AR6" s="6">
        <f>Treatment!I299</f>
        <v>5.980707395498386E-10</v>
      </c>
      <c r="AS6" s="6">
        <f>Treatment!L299</f>
        <v>4.485530546623806E-10</v>
      </c>
      <c r="AT6" s="6">
        <f>Treatment!O299</f>
        <v>6.414790996784578E-10</v>
      </c>
      <c r="AU6" s="6">
        <f>Treatment!R299</f>
        <v>6.221864951768492E-10</v>
      </c>
      <c r="AV6" s="6">
        <f>Treatment!U299</f>
        <v>7.331189710610934E-10</v>
      </c>
      <c r="AW6" s="6">
        <f>Treatment!X299</f>
        <v>9.83922829581993E-10</v>
      </c>
    </row>
    <row r="7" spans="1:49" ht="12">
      <c r="A7" s="6">
        <f t="shared" si="0"/>
        <v>885</v>
      </c>
      <c r="B7" s="6">
        <f>Treatment!C13</f>
        <v>2.483922829581993E-10</v>
      </c>
      <c r="C7" s="6">
        <f>Treatment!F13</f>
        <v>3.110932475884238E-10</v>
      </c>
      <c r="D7" s="6">
        <f>Treatment!I13</f>
        <v>2.6286173633440325E-10</v>
      </c>
      <c r="E7" s="6">
        <f>Treatment!L13</f>
        <v>4.1720257234726586E-10</v>
      </c>
      <c r="F7" s="6">
        <f>Treatment!C54</f>
        <v>3.364147909967846E-10</v>
      </c>
      <c r="G7" s="6">
        <f>Treatment!F54</f>
        <v>2.39951768488746E-10</v>
      </c>
      <c r="H7" s="6">
        <f>Treatment!I54</f>
        <v>4.039389067524112E-10</v>
      </c>
      <c r="I7" s="6">
        <f>Treatment!L54</f>
        <v>3.026527331189721E-10</v>
      </c>
      <c r="J7" s="6">
        <f>Treatment!O54</f>
        <v>3.2556270096463186E-11</v>
      </c>
      <c r="K7" s="6">
        <f>Treatment!R54</f>
        <v>2.773311897106105E-11</v>
      </c>
      <c r="L7" s="6">
        <f>Treatment!U54</f>
        <v>1.808681672025843E-11</v>
      </c>
      <c r="M7" s="6">
        <f>Treatment!X54</f>
        <v>6.631832797427732E-11</v>
      </c>
      <c r="N7" s="6">
        <f>Treatment!C95</f>
        <v>2.990353697749201E-10</v>
      </c>
      <c r="O7" s="6">
        <f>Treatment!F95</f>
        <v>4.099678456591635E-10</v>
      </c>
      <c r="P7" s="6">
        <f>Treatment!I95</f>
        <v>3.6655948553054755E-10</v>
      </c>
      <c r="Q7" s="6">
        <f>Treatment!L95</f>
        <v>-5.353697749196124E-10</v>
      </c>
      <c r="R7" s="6">
        <f>Treatment!C136</f>
        <v>5.510450160771698E-10</v>
      </c>
      <c r="S7" s="6">
        <f>Treatment!F136</f>
        <v>5.221061093247586E-10</v>
      </c>
      <c r="T7" s="6">
        <f>Treatment!I136</f>
        <v>6.571543408360127E-10</v>
      </c>
      <c r="U7" s="6">
        <f>Treatment!L136</f>
        <v>8.838424437299032E-10</v>
      </c>
      <c r="V7" s="6">
        <f>Treatment!O136</f>
        <v>4.738745980707397E-10</v>
      </c>
      <c r="W7" s="6">
        <f>Treatment!R136</f>
        <v>7.680868167202569E-10</v>
      </c>
      <c r="X7" s="6">
        <f>Treatment!U136</f>
        <v>1.2407556270096465E-09</v>
      </c>
      <c r="Y7" s="6">
        <f>Treatment!X136</f>
        <v>4.883440514469453E-10</v>
      </c>
      <c r="Z7" s="6">
        <f>Treatment!C177</f>
        <v>6.909163987138252E-10</v>
      </c>
      <c r="AA7" s="6">
        <f>Treatment!F177</f>
        <v>5.076366559485514E-10</v>
      </c>
      <c r="AB7" s="6">
        <f>Treatment!I177</f>
        <v>6.61977491961414E-10</v>
      </c>
      <c r="AC7" s="6">
        <f>Treatment!L177</f>
        <v>8.163183279742766E-10</v>
      </c>
      <c r="AD7" s="6">
        <f>Treatment!C218</f>
        <v>5.920418006430863E-10</v>
      </c>
      <c r="AE7" s="6">
        <f>Treatment!F218</f>
        <v>5.775723472668807E-10</v>
      </c>
      <c r="AF7" s="6">
        <f>Treatment!I218</f>
        <v>8.23553054662379E-10</v>
      </c>
      <c r="AG7" s="6">
        <f>Treatment!L218</f>
        <v>6.547427652733124E-10</v>
      </c>
      <c r="AH7" s="6">
        <f>Treatment!O218</f>
        <v>9.05546623794212E-10</v>
      </c>
      <c r="AI7" s="6">
        <f>Treatment!R218</f>
        <v>6.258038585209013E-10</v>
      </c>
      <c r="AJ7" s="6">
        <f>Treatment!U218</f>
        <v>7.560289389067515E-10</v>
      </c>
      <c r="AK7" s="6">
        <f>Treatment!X218</f>
        <v>9.007234726688099E-10</v>
      </c>
      <c r="AL7" s="6">
        <f>Treatment!C259</f>
        <v>6.173633440514471E-10</v>
      </c>
      <c r="AM7" s="6">
        <f>Treatment!F259</f>
        <v>6.318327974276519E-10</v>
      </c>
      <c r="AN7" s="6">
        <f>Treatment!I259</f>
        <v>4.099678456591618E-10</v>
      </c>
      <c r="AO7" s="6">
        <f>Treatment!L259</f>
        <v>4.1961414790996775E-10</v>
      </c>
      <c r="AP7" s="6">
        <f>Treatment!C300</f>
        <v>6.848874598070721E-10</v>
      </c>
      <c r="AQ7" s="6">
        <f>Treatment!F300</f>
        <v>4.244372990353699E-10</v>
      </c>
      <c r="AR7" s="6">
        <f>Treatment!I300</f>
        <v>6.800643086816732E-10</v>
      </c>
      <c r="AS7" s="6">
        <f>Treatment!L300</f>
        <v>5.450160771704184E-10</v>
      </c>
      <c r="AT7" s="6">
        <f>Treatment!O300</f>
        <v>7.572347266881025E-10</v>
      </c>
      <c r="AU7" s="6">
        <f>Treatment!R300</f>
        <v>7.331189710610934E-10</v>
      </c>
      <c r="AV7" s="6">
        <f>Treatment!U300</f>
        <v>8.633440514469462E-10</v>
      </c>
      <c r="AW7" s="6">
        <f>Treatment!X300</f>
        <v>1.1382636655948548E-09</v>
      </c>
    </row>
    <row r="8" spans="1:49" ht="12">
      <c r="A8" s="6">
        <f t="shared" si="0"/>
        <v>1062</v>
      </c>
      <c r="B8" s="6">
        <f>Treatment!C14</f>
        <v>2.7853697749196144E-10</v>
      </c>
      <c r="C8" s="6">
        <f>Treatment!F14</f>
        <v>3.2676848874598116E-10</v>
      </c>
      <c r="D8" s="6">
        <f>Treatment!I14</f>
        <v>2.881832797427649E-10</v>
      </c>
      <c r="E8" s="6">
        <f>Treatment!L14</f>
        <v>4.5217041800643094E-10</v>
      </c>
      <c r="F8" s="6">
        <f>Treatment!C55</f>
        <v>3.6414790996784565E-10</v>
      </c>
      <c r="G8" s="6">
        <f>Treatment!F55</f>
        <v>2.580385852090044E-10</v>
      </c>
      <c r="H8" s="6">
        <f>Treatment!I55</f>
        <v>4.6061093247588426E-10</v>
      </c>
      <c r="I8" s="6">
        <f>Treatment!L55</f>
        <v>3.30385852090034E-10</v>
      </c>
      <c r="J8" s="6">
        <f>Treatment!O55</f>
        <v>6.993569131832851E-11</v>
      </c>
      <c r="K8" s="6">
        <f>Treatment!R55</f>
        <v>7.958199356913196E-11</v>
      </c>
      <c r="L8" s="6">
        <f>Treatment!U55</f>
        <v>3.61736334405152E-11</v>
      </c>
      <c r="M8" s="6">
        <f>Treatment!X55</f>
        <v>6.993569131832851E-11</v>
      </c>
      <c r="N8" s="6">
        <f>Treatment!C96</f>
        <v>3.786173633440504E-10</v>
      </c>
      <c r="O8" s="6">
        <f>Treatment!F96</f>
        <v>4.847266881028941E-10</v>
      </c>
      <c r="P8" s="6">
        <f>Treatment!I96</f>
        <v>4.6543408360128723E-10</v>
      </c>
      <c r="Q8" s="6">
        <f>Treatment!L96</f>
        <v>-5.040192926045018E-10</v>
      </c>
      <c r="R8" s="6">
        <f>Treatment!C137</f>
        <v>6.221864951768484E-10</v>
      </c>
      <c r="S8" s="6">
        <f>Treatment!F137</f>
        <v>6.028938906752415E-10</v>
      </c>
      <c r="T8" s="6">
        <f>Treatment!I137</f>
        <v>6.318327974276527E-10</v>
      </c>
      <c r="U8" s="6">
        <f>Treatment!L137</f>
        <v>9.405144694533763E-10</v>
      </c>
      <c r="V8" s="6">
        <f>Treatment!O137</f>
        <v>5.739549839228312E-10</v>
      </c>
      <c r="W8" s="6">
        <f>Treatment!R137</f>
        <v>7.765273311897102E-10</v>
      </c>
      <c r="X8" s="6">
        <f>Treatment!U137</f>
        <v>1.3794212218649526E-09</v>
      </c>
      <c r="Y8" s="6">
        <f>Treatment!X137</f>
        <v>5.594855305466239E-10</v>
      </c>
      <c r="Z8" s="6">
        <f>Treatment!C178</f>
        <v>7.596463022508035E-10</v>
      </c>
      <c r="AA8" s="6">
        <f>Treatment!F178</f>
        <v>5.570739549839229E-10</v>
      </c>
      <c r="AB8" s="6">
        <f>Treatment!I178</f>
        <v>7.40353697749195E-10</v>
      </c>
      <c r="AC8" s="6">
        <f>Treatment!L178</f>
        <v>7.789389067524121E-10</v>
      </c>
      <c r="AD8" s="6">
        <f>Treatment!C219</f>
        <v>6.631832797427666E-10</v>
      </c>
      <c r="AE8" s="6">
        <f>Treatment!F219</f>
        <v>6.197749196141474E-10</v>
      </c>
      <c r="AF8" s="6">
        <f>Treatment!I219</f>
        <v>9.043408360128619E-10</v>
      </c>
      <c r="AG8" s="6">
        <f>Treatment!L219</f>
        <v>7.982315112540198E-10</v>
      </c>
      <c r="AH8" s="6">
        <f>Treatment!O219</f>
        <v>9.863344051446966E-10</v>
      </c>
      <c r="AI8" s="6">
        <f>Treatment!R219</f>
        <v>7.451768488745996E-10</v>
      </c>
      <c r="AJ8" s="6">
        <f>Treatment!U219</f>
        <v>8.464630225080395E-10</v>
      </c>
      <c r="AK8" s="6">
        <f>Treatment!X219</f>
        <v>1.0393890675241168E-09</v>
      </c>
      <c r="AL8" s="6">
        <f>Treatment!C260</f>
        <v>7.765273311897127E-10</v>
      </c>
      <c r="AM8" s="6">
        <f>Treatment!F260</f>
        <v>7.668810289389068E-10</v>
      </c>
      <c r="AN8" s="6">
        <f>Treatment!I260</f>
        <v>5.450160771704184E-10</v>
      </c>
      <c r="AO8" s="6">
        <f>Treatment!L260</f>
        <v>5.643086816720253E-10</v>
      </c>
      <c r="AP8" s="6">
        <f>Treatment!C301</f>
        <v>7.765273311897119E-10</v>
      </c>
      <c r="AQ8" s="6">
        <f>Treatment!F301</f>
        <v>5.353697749196149E-10</v>
      </c>
      <c r="AR8" s="6">
        <f>Treatment!I301</f>
        <v>8.585209003215449E-10</v>
      </c>
      <c r="AS8" s="6">
        <f>Treatment!L301</f>
        <v>6.607717041800639E-10</v>
      </c>
      <c r="AT8" s="6">
        <f>Treatment!O301</f>
        <v>8.778135048231501E-10</v>
      </c>
      <c r="AU8" s="6">
        <f>Treatment!R301</f>
        <v>8.440514469453385E-10</v>
      </c>
      <c r="AV8" s="6">
        <f>Treatment!U301</f>
        <v>1.0032154340836024E-09</v>
      </c>
      <c r="AW8" s="6">
        <f>Treatment!X301</f>
        <v>1.2733118971061105E-09</v>
      </c>
    </row>
    <row r="9" spans="1:49" ht="12">
      <c r="A9" s="6">
        <f t="shared" si="0"/>
        <v>1239</v>
      </c>
      <c r="B9" s="6">
        <f>Treatment!C15</f>
        <v>2.845659163987137E-10</v>
      </c>
      <c r="C9" s="6">
        <f>Treatment!F15</f>
        <v>3.327974276527326E-10</v>
      </c>
      <c r="D9" s="6">
        <f>Treatment!I15</f>
        <v>2.990353697749193E-10</v>
      </c>
      <c r="E9" s="6">
        <f>Treatment!L15</f>
        <v>4.5819935691318237E-10</v>
      </c>
      <c r="F9" s="6">
        <f>Treatment!C56</f>
        <v>3.4726688102893983E-10</v>
      </c>
      <c r="G9" s="6">
        <f>Treatment!F56</f>
        <v>2.8938906752411583E-10</v>
      </c>
      <c r="H9" s="6">
        <f>Treatment!I56</f>
        <v>4.726688102893888E-10</v>
      </c>
      <c r="I9" s="6">
        <f>Treatment!L56</f>
        <v>3.617363344051446E-10</v>
      </c>
      <c r="J9" s="6">
        <f>Treatment!O56</f>
        <v>8.681672025723434E-11</v>
      </c>
      <c r="K9" s="6">
        <f>Treatment!R56</f>
        <v>9.163987138263647E-11</v>
      </c>
      <c r="L9" s="6">
        <f>Treatment!U56</f>
        <v>6.270096463022448E-11</v>
      </c>
      <c r="M9" s="6">
        <f>Treatment!X56</f>
        <v>1.109324758842442E-10</v>
      </c>
      <c r="N9" s="6">
        <f>Treatment!C97</f>
        <v>4.0876205787781253E-10</v>
      </c>
      <c r="O9" s="6">
        <f>Treatment!F97</f>
        <v>5.29340836012861E-10</v>
      </c>
      <c r="P9" s="6">
        <f>Treatment!I97</f>
        <v>5.05225080385852E-10</v>
      </c>
      <c r="Q9" s="6">
        <f>Treatment!L97</f>
        <v>-5.365755627009642E-10</v>
      </c>
      <c r="R9" s="6">
        <f>Treatment!C138</f>
        <v>6.499196141479103E-10</v>
      </c>
      <c r="S9" s="6">
        <f>Treatment!F138</f>
        <v>6.933279742765279E-10</v>
      </c>
      <c r="T9" s="6">
        <f>Treatment!I138</f>
        <v>7.077974276527326E-10</v>
      </c>
      <c r="U9" s="6">
        <f>Treatment!L138</f>
        <v>9.730707395498403E-10</v>
      </c>
      <c r="V9" s="6">
        <f>Treatment!O138</f>
        <v>6.065112540192927E-10</v>
      </c>
      <c r="W9" s="6">
        <f>Treatment!R138</f>
        <v>8.669614147909966E-10</v>
      </c>
      <c r="X9" s="6">
        <f>Treatment!U138</f>
        <v>1.5036173633440506E-09</v>
      </c>
      <c r="Y9" s="6">
        <f>Treatment!X138</f>
        <v>6.306270096463034E-10</v>
      </c>
      <c r="Z9" s="6">
        <f>Treatment!C179</f>
        <v>8.862540192926051E-10</v>
      </c>
      <c r="AA9" s="6">
        <f>Treatment!F179</f>
        <v>6.692122186495197E-10</v>
      </c>
      <c r="AB9" s="6">
        <f>Treatment!I179</f>
        <v>7.946141479099678E-10</v>
      </c>
      <c r="AC9" s="6">
        <f>Treatment!L179</f>
        <v>7.897909967845657E-10</v>
      </c>
      <c r="AD9" s="6">
        <f>Treatment!C220</f>
        <v>7.174437299035361E-10</v>
      </c>
      <c r="AE9" s="6">
        <f>Treatment!F220</f>
        <v>7.126205787781348E-10</v>
      </c>
      <c r="AF9" s="6">
        <f>Treatment!I220</f>
        <v>1.0116559485530557E-09</v>
      </c>
      <c r="AG9" s="6">
        <f>Treatment!L220</f>
        <v>8.959003215434061E-10</v>
      </c>
      <c r="AH9" s="6">
        <f>Treatment!O220</f>
        <v>1.05506430868167E-09</v>
      </c>
      <c r="AI9" s="6">
        <f>Treatment!R220</f>
        <v>8.573151125401923E-10</v>
      </c>
      <c r="AJ9" s="6">
        <f>Treatment!U220</f>
        <v>9.537781350482317E-10</v>
      </c>
      <c r="AK9" s="6">
        <f>Treatment!X220</f>
        <v>1.137057877813503E-09</v>
      </c>
      <c r="AL9" s="6">
        <f>Treatment!C261</f>
        <v>8.645498392282963E-10</v>
      </c>
      <c r="AM9" s="6">
        <f>Treatment!F261</f>
        <v>8.741961414790989E-10</v>
      </c>
      <c r="AN9" s="6">
        <f>Treatment!I261</f>
        <v>6.475080385852084E-10</v>
      </c>
      <c r="AO9" s="6">
        <f>Treatment!L261</f>
        <v>6.426848874598079E-10</v>
      </c>
      <c r="AP9" s="6">
        <f>Treatment!C302</f>
        <v>8.850482315112542E-10</v>
      </c>
      <c r="AQ9" s="6">
        <f>Treatment!F302</f>
        <v>6.535369774919598E-10</v>
      </c>
      <c r="AR9" s="6">
        <f>Treatment!I302</f>
        <v>9.670418006430872E-10</v>
      </c>
      <c r="AS9" s="6">
        <f>Treatment!L302</f>
        <v>7.837620578778142E-10</v>
      </c>
      <c r="AT9" s="6">
        <f>Treatment!O302</f>
        <v>1.0200964630225074E-09</v>
      </c>
      <c r="AU9" s="6">
        <f>Treatment!R302</f>
        <v>9.959807073954967E-10</v>
      </c>
      <c r="AV9" s="6">
        <f>Treatment!U302</f>
        <v>1.2081993569131841E-09</v>
      </c>
      <c r="AW9" s="6">
        <f>Treatment!X302</f>
        <v>1.5217041800643098E-09</v>
      </c>
    </row>
    <row r="10" spans="1:49" ht="12">
      <c r="A10" s="6">
        <f t="shared" si="0"/>
        <v>1416</v>
      </c>
      <c r="B10" s="6">
        <f>Treatment!C16</f>
        <v>3.0144694533762035E-10</v>
      </c>
      <c r="C10" s="6">
        <f>Treatment!F16</f>
        <v>3.448553054662371E-10</v>
      </c>
      <c r="D10" s="6">
        <f>Treatment!I16</f>
        <v>3.255627009646302E-10</v>
      </c>
      <c r="E10" s="6">
        <f>Treatment!L16</f>
        <v>4.943729903536984E-10</v>
      </c>
      <c r="F10" s="6">
        <f>Treatment!C57</f>
        <v>3.834405144694534E-10</v>
      </c>
      <c r="G10" s="6">
        <f>Treatment!F57</f>
        <v>2.918006430868169E-10</v>
      </c>
      <c r="H10" s="6">
        <f>Treatment!I57</f>
        <v>5.233118971061087E-10</v>
      </c>
      <c r="I10" s="6">
        <f>Treatment!L57</f>
        <v>3.979099678456606E-10</v>
      </c>
      <c r="J10" s="6">
        <f>Treatment!O57</f>
        <v>4.2684887459807096E-10</v>
      </c>
      <c r="K10" s="6">
        <f>Treatment!R57</f>
        <v>8.922829581993623E-11</v>
      </c>
      <c r="L10" s="6">
        <f>Treatment!U57</f>
        <v>9.405144694533754E-11</v>
      </c>
      <c r="M10" s="6">
        <f>Treatment!X57</f>
        <v>1.6157556270096416E-10</v>
      </c>
      <c r="N10" s="6">
        <f>Treatment!C98</f>
        <v>4.2323151125401977E-10</v>
      </c>
      <c r="O10" s="6">
        <f>Treatment!F98</f>
        <v>5.58279742765273E-10</v>
      </c>
      <c r="P10" s="6">
        <f>Treatment!I98</f>
        <v>5.34163987138264E-10</v>
      </c>
      <c r="Q10" s="6">
        <f>Treatment!L98</f>
        <v>-5.703376205787783E-10</v>
      </c>
      <c r="R10" s="6">
        <f>Treatment!C139</f>
        <v>7.065916398713825E-10</v>
      </c>
      <c r="S10" s="6">
        <f>Treatment!F139</f>
        <v>7.162379421221884E-10</v>
      </c>
      <c r="T10" s="6">
        <f>Treatment!I139</f>
        <v>7.01768488745982E-10</v>
      </c>
      <c r="U10" s="6">
        <f>Treatment!L139</f>
        <v>1.010450160771704E-09</v>
      </c>
      <c r="V10" s="6">
        <f>Treatment!O139</f>
        <v>6.43890675241158E-10</v>
      </c>
      <c r="W10" s="6">
        <f>Treatment!R139</f>
        <v>1.0200964630225082E-09</v>
      </c>
      <c r="X10" s="6">
        <f>Treatment!U139</f>
        <v>1.6374598070739553E-09</v>
      </c>
      <c r="Y10" s="6">
        <f>Treatment!X139</f>
        <v>7.01768488745982E-10</v>
      </c>
      <c r="Z10" s="6">
        <f>Treatment!C180</f>
        <v>9.815112540192928E-10</v>
      </c>
      <c r="AA10" s="6">
        <f>Treatment!F180</f>
        <v>7.307073954983907E-10</v>
      </c>
      <c r="AB10" s="6">
        <f>Treatment!I180</f>
        <v>7.789389067524113E-10</v>
      </c>
      <c r="AC10" s="6">
        <f>Treatment!L180</f>
        <v>8.802250803858512E-10</v>
      </c>
      <c r="AD10" s="6">
        <f>Treatment!C221</f>
        <v>7.922025723472667E-10</v>
      </c>
      <c r="AE10" s="6">
        <f>Treatment!F221</f>
        <v>8.500803858520916E-10</v>
      </c>
      <c r="AF10" s="6">
        <f>Treatment!I221</f>
        <v>1.1346463022508028E-09</v>
      </c>
      <c r="AG10" s="6">
        <f>Treatment!L221</f>
        <v>1.0044212218649533E-09</v>
      </c>
      <c r="AH10" s="6">
        <f>Treatment!O221</f>
        <v>1.1877009646302263E-09</v>
      </c>
      <c r="AI10" s="6">
        <f>Treatment!R221</f>
        <v>9.803054662379426E-10</v>
      </c>
      <c r="AJ10" s="6">
        <f>Treatment!U221</f>
        <v>1.047829581993571E-09</v>
      </c>
      <c r="AK10" s="6">
        <f>Treatment!X221</f>
        <v>1.2696945337620593E-09</v>
      </c>
      <c r="AL10" s="6">
        <f>Treatment!C262</f>
        <v>9.87540192926045E-10</v>
      </c>
      <c r="AM10" s="6">
        <f>Treatment!F262</f>
        <v>9.923633440514472E-10</v>
      </c>
      <c r="AN10" s="6">
        <f>Treatment!I262</f>
        <v>7.512057877813502E-10</v>
      </c>
      <c r="AO10" s="6">
        <f>Treatment!L262</f>
        <v>7.656752411575566E-10</v>
      </c>
      <c r="AP10" s="6">
        <f>Treatment!C303</f>
        <v>1.0020096463022514E-09</v>
      </c>
      <c r="AQ10" s="6">
        <f>Treatment!F303</f>
        <v>7.994372990353699E-10</v>
      </c>
      <c r="AR10" s="6">
        <f>Treatment!I303</f>
        <v>1.1418810289389068E-09</v>
      </c>
      <c r="AS10" s="6">
        <f>Treatment!L303</f>
        <v>9.634244372990343E-10</v>
      </c>
      <c r="AT10" s="6">
        <f>Treatment!O303</f>
        <v>1.1611736334405154E-09</v>
      </c>
      <c r="AU10" s="6">
        <f>Treatment!R303</f>
        <v>1.1177652733118978E-09</v>
      </c>
      <c r="AV10" s="6">
        <f>Treatment!U303</f>
        <v>1.334807073954984E-09</v>
      </c>
      <c r="AW10" s="6">
        <f>Treatment!X303</f>
        <v>1.6097266881028943E-09</v>
      </c>
    </row>
    <row r="11" spans="1:49" ht="12">
      <c r="A11" s="6">
        <v>1592</v>
      </c>
      <c r="B11" s="6">
        <f>Treatment!C17</f>
        <v>3.1832797427652783E-10</v>
      </c>
      <c r="C11" s="6">
        <f>Treatment!F17</f>
        <v>3.520900321543403E-10</v>
      </c>
      <c r="D11" s="6">
        <f>Treatment!I17</f>
        <v>3.1832797427652783E-10</v>
      </c>
      <c r="E11" s="6">
        <f>Treatment!L17</f>
        <v>5.064308681672037E-10</v>
      </c>
      <c r="F11" s="6">
        <f>Treatment!C58</f>
        <v>4.280546623794211E-10</v>
      </c>
      <c r="G11" s="6">
        <f>Treatment!F58</f>
        <v>3.219453376205782E-10</v>
      </c>
      <c r="H11" s="6">
        <f>Treatment!I58</f>
        <v>5.631028938906743E-10</v>
      </c>
      <c r="I11" s="6">
        <f>Treatment!L58</f>
        <v>4.184083601286168E-10</v>
      </c>
      <c r="J11" s="6">
        <f>Treatment!O58</f>
        <v>5.100482315112541E-10</v>
      </c>
      <c r="K11" s="6">
        <f>Treatment!R58</f>
        <v>1.2901929260450014E-10</v>
      </c>
      <c r="L11" s="6">
        <f>Treatment!U58</f>
        <v>1.193729903536967E-10</v>
      </c>
      <c r="M11" s="6">
        <f>Treatment!X58</f>
        <v>1.9172025723472627E-10</v>
      </c>
      <c r="N11" s="6">
        <f>Treatment!C99</f>
        <v>4.208199356913187E-10</v>
      </c>
      <c r="O11" s="6">
        <f>Treatment!F99</f>
        <v>5.606913183279757E-10</v>
      </c>
      <c r="P11" s="6">
        <f>Treatment!I99</f>
        <v>5.36575562700965E-10</v>
      </c>
      <c r="Q11" s="6">
        <f>Treatment!L99</f>
        <v>-6.016881028938898E-10</v>
      </c>
      <c r="R11" s="6">
        <f>Treatment!C140</f>
        <v>7.704983922829563E-10</v>
      </c>
      <c r="S11" s="6">
        <f>Treatment!F140</f>
        <v>7.801446945337606E-10</v>
      </c>
      <c r="T11" s="6">
        <f>Treatment!I140</f>
        <v>7.270900321543387E-10</v>
      </c>
      <c r="U11" s="6">
        <f>Treatment!L140</f>
        <v>1.0840032154340836E-09</v>
      </c>
      <c r="V11" s="6">
        <f>Treatment!O140</f>
        <v>7.270900321543387E-10</v>
      </c>
      <c r="W11" s="6">
        <f>Treatment!R140</f>
        <v>1.0647106109324734E-09</v>
      </c>
      <c r="X11" s="6">
        <f>Treatment!U140</f>
        <v>1.7254823151125398E-09</v>
      </c>
      <c r="Y11" s="6">
        <f>Treatment!X140</f>
        <v>7.560289389067515E-10</v>
      </c>
      <c r="Z11" s="6">
        <f>Treatment!C181</f>
        <v>1.0779742765273305E-09</v>
      </c>
      <c r="AA11" s="6">
        <f>Treatment!F181</f>
        <v>8.368167202572336E-10</v>
      </c>
      <c r="AB11" s="6">
        <f>Treatment!I181</f>
        <v>8.416398713826374E-10</v>
      </c>
      <c r="AC11" s="6">
        <f>Treatment!L181</f>
        <v>9.57395498392282E-10</v>
      </c>
      <c r="AD11" s="6">
        <f>Treatment!C222</f>
        <v>8.850482315112525E-10</v>
      </c>
      <c r="AE11" s="6">
        <f>Treatment!F222</f>
        <v>9.332797427652739E-10</v>
      </c>
      <c r="AF11" s="6">
        <f>Treatment!I222</f>
        <v>1.2178456591639884E-09</v>
      </c>
      <c r="AG11" s="6">
        <f>Treatment!L222</f>
        <v>1.1262057877813494E-09</v>
      </c>
      <c r="AH11" s="6">
        <f>Treatment!O222</f>
        <v>1.3143086816720262E-09</v>
      </c>
      <c r="AI11" s="6">
        <f>Treatment!R222</f>
        <v>1.1020900321543404E-09</v>
      </c>
      <c r="AJ11" s="6">
        <f>Treatment!U222</f>
        <v>1.1503215434083618E-09</v>
      </c>
      <c r="AK11" s="6">
        <f>Treatment!X222</f>
        <v>1.3432475884244357E-09</v>
      </c>
      <c r="AL11" s="6">
        <f>Treatment!C263</f>
        <v>1.092443729903537E-09</v>
      </c>
      <c r="AM11" s="6">
        <f>Treatment!F263</f>
        <v>1.092443729903537E-09</v>
      </c>
      <c r="AN11" s="6">
        <f>Treatment!I263</f>
        <v>8.319935691318348E-10</v>
      </c>
      <c r="AO11" s="6">
        <f>Treatment!L263</f>
        <v>8.657556270096464E-10</v>
      </c>
      <c r="AP11" s="6">
        <f>Treatment!C304</f>
        <v>1.0864147909967847E-09</v>
      </c>
      <c r="AQ11" s="6">
        <f>Treatment!F304</f>
        <v>9.12781350482316E-10</v>
      </c>
      <c r="AR11" s="6">
        <f>Treatment!I304</f>
        <v>1.2311093247588406E-09</v>
      </c>
      <c r="AS11" s="6">
        <f>Treatment!L304</f>
        <v>1.1057073954983933E-09</v>
      </c>
      <c r="AT11" s="6">
        <f>Treatment!O304</f>
        <v>1.308279742765273E-09</v>
      </c>
      <c r="AU11" s="6">
        <f>Treatment!R304</f>
        <v>1.2552250803858512E-09</v>
      </c>
      <c r="AV11" s="6">
        <f>Treatment!U304</f>
        <v>1.4577974276527327E-09</v>
      </c>
      <c r="AW11" s="6">
        <f>Treatment!X304</f>
        <v>1.7761254019292606E-09</v>
      </c>
    </row>
    <row r="12" spans="1:49" ht="12">
      <c r="A12" s="6">
        <f t="shared" si="0"/>
        <v>1769</v>
      </c>
      <c r="B12" s="6">
        <f>Treatment!C18</f>
        <v>2.930064308681662E-10</v>
      </c>
      <c r="C12" s="6">
        <f>Treatment!F18</f>
        <v>3.749999999999992E-10</v>
      </c>
      <c r="D12" s="6">
        <f>Treatment!I18</f>
        <v>3.1712218649517606E-10</v>
      </c>
      <c r="E12" s="6">
        <f>Treatment!L18</f>
        <v>5.341639871382623E-10</v>
      </c>
      <c r="F12" s="6">
        <f>Treatment!C59</f>
        <v>4.364951768488736E-10</v>
      </c>
      <c r="G12" s="6">
        <f>Treatment!F59</f>
        <v>3.255627009646294E-10</v>
      </c>
      <c r="H12" s="6">
        <f>Treatment!I59</f>
        <v>5.811897106109327E-10</v>
      </c>
      <c r="I12" s="6">
        <f>Treatment!L59</f>
        <v>4.413183279742757E-10</v>
      </c>
      <c r="J12" s="6">
        <f>Treatment!O59</f>
        <v>3.496784565916384E-10</v>
      </c>
      <c r="K12" s="6">
        <f>Treatment!R59</f>
        <v>1.5192926045015988E-10</v>
      </c>
      <c r="L12" s="6">
        <f>Treatment!U59</f>
        <v>1.422829581993581E-10</v>
      </c>
      <c r="M12" s="6">
        <f>Treatment!X59</f>
        <v>2.1463022508038601E-10</v>
      </c>
      <c r="N12" s="6">
        <f>Treatment!C100</f>
        <v>4.18408360128616E-10</v>
      </c>
      <c r="O12" s="6">
        <f>Treatment!F100</f>
        <v>5.389871382636661E-10</v>
      </c>
      <c r="P12" s="6">
        <f>Treatment!I100</f>
        <v>5.100482315112549E-10</v>
      </c>
      <c r="Q12" s="6">
        <f>Treatment!L100</f>
        <v>-6.716237942122183E-10</v>
      </c>
      <c r="R12" s="6">
        <f>Treatment!C141</f>
        <v>8.259646302250817E-10</v>
      </c>
      <c r="S12" s="6">
        <f>Treatment!F141</f>
        <v>8.549035369774929E-10</v>
      </c>
      <c r="T12" s="6">
        <f>Treatment!I141</f>
        <v>7.873794212218646E-10</v>
      </c>
      <c r="U12" s="6">
        <f>Treatment!L141</f>
        <v>1.173231511254019E-09</v>
      </c>
      <c r="V12" s="6">
        <f>Treatment!O141</f>
        <v>8.066720257234731E-10</v>
      </c>
      <c r="W12" s="6">
        <f>Treatment!R141</f>
        <v>1.0960610932475898E-09</v>
      </c>
      <c r="X12" s="6">
        <f>Treatment!U141</f>
        <v>1.882234726688102E-09</v>
      </c>
      <c r="Y12" s="6">
        <f>Treatment!X141</f>
        <v>8.114951768488753E-10</v>
      </c>
      <c r="Z12" s="6">
        <f>Treatment!C182</f>
        <v>1.1515273311897094E-09</v>
      </c>
      <c r="AA12" s="6">
        <f>Treatment!F182</f>
        <v>8.669614147909966E-10</v>
      </c>
      <c r="AB12" s="6">
        <f>Treatment!I182</f>
        <v>9.103697749196141E-10</v>
      </c>
      <c r="AC12" s="6">
        <f>Treatment!L182</f>
        <v>1.0550643086816716E-09</v>
      </c>
      <c r="AD12" s="6">
        <f>Treatment!C223</f>
        <v>9.766881028938906E-10</v>
      </c>
      <c r="AE12" s="6">
        <f>Treatment!F223</f>
        <v>1.0538585209003199E-09</v>
      </c>
      <c r="AF12" s="6">
        <f>Treatment!I223</f>
        <v>1.3432475884244365E-09</v>
      </c>
      <c r="AG12" s="6">
        <f>Treatment!L223</f>
        <v>1.2564308681672014E-09</v>
      </c>
      <c r="AH12" s="6">
        <f>Treatment!O223</f>
        <v>1.4155948553054636E-09</v>
      </c>
      <c r="AI12" s="6">
        <f>Treatment!R223</f>
        <v>1.2081993569131833E-09</v>
      </c>
      <c r="AJ12" s="6">
        <f>Treatment!U223</f>
        <v>1.2805466237942104E-09</v>
      </c>
      <c r="AK12" s="6">
        <f>Treatment!X223</f>
        <v>1.4734726688102876E-09</v>
      </c>
      <c r="AL12" s="6">
        <f>Treatment!C264</f>
        <v>1.1599678456591652E-09</v>
      </c>
      <c r="AM12" s="6">
        <f>Treatment!F264</f>
        <v>1.1792604501607721E-09</v>
      </c>
      <c r="AN12" s="6">
        <f>Treatment!I264</f>
        <v>9.188102893890683E-10</v>
      </c>
      <c r="AO12" s="6">
        <f>Treatment!L264</f>
        <v>9.57395498392282E-10</v>
      </c>
      <c r="AP12" s="6">
        <f>Treatment!C305</f>
        <v>1.1756430868167176E-09</v>
      </c>
      <c r="AQ12" s="6">
        <f>Treatment!F305</f>
        <v>9.971864951768485E-10</v>
      </c>
      <c r="AR12" s="6">
        <f>Treatment!I305</f>
        <v>1.3540996784565917E-09</v>
      </c>
      <c r="AS12" s="6">
        <f>Treatment!L305</f>
        <v>1.1467041800643098E-09</v>
      </c>
      <c r="AT12" s="6">
        <f>Treatment!O305</f>
        <v>1.4023311897106115E-09</v>
      </c>
      <c r="AU12" s="6">
        <f>Treatment!R305</f>
        <v>1.3540996784565917E-09</v>
      </c>
      <c r="AV12" s="6">
        <f>Treatment!U305</f>
        <v>1.6000803858520892E-09</v>
      </c>
      <c r="AW12" s="6">
        <f>Treatment!X305</f>
        <v>1.9232315112540208E-09</v>
      </c>
    </row>
    <row r="13" spans="1:49" ht="12">
      <c r="A13" s="6">
        <f t="shared" si="0"/>
        <v>1946</v>
      </c>
      <c r="B13" s="6">
        <f>Treatment!C19</f>
        <v>3.1350482315112404E-10</v>
      </c>
      <c r="C13" s="6">
        <f>Treatment!F19</f>
        <v>3.858520900321536E-10</v>
      </c>
      <c r="D13" s="6">
        <f>Treatment!I19</f>
        <v>3.665594855305459E-10</v>
      </c>
      <c r="E13" s="6">
        <f>Treatment!L19</f>
        <v>5.594855305466223E-10</v>
      </c>
      <c r="F13" s="6">
        <f>Treatment!C60</f>
        <v>4.6181672025723356E-10</v>
      </c>
      <c r="G13" s="6">
        <f>Treatment!F60</f>
        <v>3.5088424437298936E-10</v>
      </c>
      <c r="H13" s="6">
        <f>Treatment!I60</f>
        <v>6.113344051446932E-10</v>
      </c>
      <c r="I13" s="6">
        <f>Treatment!L60</f>
        <v>4.7628617363344E-10</v>
      </c>
      <c r="J13" s="6">
        <f>Treatment!O60</f>
        <v>3.7017684887459626E-10</v>
      </c>
      <c r="K13" s="6">
        <f>Treatment!R60</f>
        <v>1.7242765273311772E-10</v>
      </c>
      <c r="L13" s="6">
        <f>Treatment!U60</f>
        <v>1.8207395498392283E-10</v>
      </c>
      <c r="M13" s="6">
        <f>Treatment!X60</f>
        <v>2.6889067524115634E-10</v>
      </c>
      <c r="N13" s="6">
        <f>Treatment!C101</f>
        <v>4.943729903536967E-10</v>
      </c>
      <c r="O13" s="6">
        <f>Treatment!F101</f>
        <v>6.2942122186495E-10</v>
      </c>
      <c r="P13" s="6">
        <f>Treatment!I101</f>
        <v>6.053054662379409E-10</v>
      </c>
      <c r="Q13" s="6">
        <f>Treatment!L101</f>
        <v>-6.631832797427649E-10</v>
      </c>
      <c r="R13" s="6">
        <f>Treatment!C142</f>
        <v>8.211414790996787E-10</v>
      </c>
      <c r="S13" s="6">
        <f>Treatment!F142</f>
        <v>8.307877813504813E-10</v>
      </c>
      <c r="T13" s="6">
        <f>Treatment!I142</f>
        <v>8.259646302250809E-10</v>
      </c>
      <c r="U13" s="6">
        <f>Treatment!L142</f>
        <v>1.1925241157556268E-09</v>
      </c>
      <c r="V13" s="6">
        <f>Treatment!O142</f>
        <v>7.97025723472668E-10</v>
      </c>
      <c r="W13" s="6">
        <f>Treatment!R142</f>
        <v>1.0719453376205783E-09</v>
      </c>
      <c r="X13" s="6">
        <f>Treatment!U142</f>
        <v>1.891881028938907E-09</v>
      </c>
      <c r="Y13" s="6">
        <f>Treatment!X142</f>
        <v>8.211414790996787E-10</v>
      </c>
      <c r="Z13" s="6">
        <f>Treatment!C183</f>
        <v>1.222668810289388E-09</v>
      </c>
      <c r="AA13" s="6">
        <f>Treatment!F183</f>
        <v>9.284565916398709E-10</v>
      </c>
      <c r="AB13" s="6">
        <f>Treatment!I183</f>
        <v>9.670418006430864E-10</v>
      </c>
      <c r="AC13" s="6">
        <f>Treatment!L183</f>
        <v>1.131028938906754E-09</v>
      </c>
      <c r="AD13" s="6">
        <f>Treatment!C224</f>
        <v>1.0936495176848854E-09</v>
      </c>
      <c r="AE13" s="6">
        <f>Treatment!F224</f>
        <v>1.1756430868167185E-09</v>
      </c>
      <c r="AF13" s="6">
        <f>Treatment!I224</f>
        <v>1.440916398713826E-09</v>
      </c>
      <c r="AG13" s="6">
        <f>Treatment!L224</f>
        <v>1.3637459807073935E-09</v>
      </c>
      <c r="AH13" s="6">
        <f>Treatment!O224</f>
        <v>1.5277331189710596E-09</v>
      </c>
      <c r="AI13" s="6">
        <f>Treatment!R224</f>
        <v>1.334807073954984E-09</v>
      </c>
      <c r="AJ13" s="6">
        <f>Treatment!U224</f>
        <v>1.3492765273311904E-09</v>
      </c>
      <c r="AK13" s="6">
        <f>Treatment!X224</f>
        <v>1.575964630225081E-09</v>
      </c>
      <c r="AL13" s="6">
        <f>Treatment!C265</f>
        <v>1.249196141479099E-09</v>
      </c>
      <c r="AM13" s="6">
        <f>Treatment!F265</f>
        <v>1.2684887459807075E-09</v>
      </c>
      <c r="AN13" s="6">
        <f>Treatment!I265</f>
        <v>1.0176848874598063E-09</v>
      </c>
      <c r="AO13" s="6">
        <f>Treatment!L265</f>
        <v>1.065916398713826E-09</v>
      </c>
      <c r="AP13" s="6">
        <f>Treatment!C306</f>
        <v>1.2962218649517686E-09</v>
      </c>
      <c r="AQ13" s="6">
        <f>Treatment!F306</f>
        <v>1.1611736334405154E-09</v>
      </c>
      <c r="AR13" s="6">
        <f>Treatment!I306</f>
        <v>1.493971061093248E-09</v>
      </c>
      <c r="AS13" s="6">
        <f>Treatment!L306</f>
        <v>1.3251607717041797E-09</v>
      </c>
      <c r="AT13" s="6">
        <f>Treatment!O306</f>
        <v>1.5325562700964634E-09</v>
      </c>
      <c r="AU13" s="6">
        <f>Treatment!R306</f>
        <v>1.4795016077170415E-09</v>
      </c>
      <c r="AV13" s="6">
        <f>Treatment!U306</f>
        <v>1.7399517684887454E-09</v>
      </c>
      <c r="AW13" s="6">
        <f>Treatment!X306</f>
        <v>2.1065112540192946E-09</v>
      </c>
    </row>
    <row r="14" spans="1:49" ht="12">
      <c r="A14" s="6">
        <f t="shared" si="0"/>
        <v>2123</v>
      </c>
      <c r="B14" s="6">
        <f>Treatment!C20</f>
        <v>3.4364951768488947E-10</v>
      </c>
      <c r="C14" s="6">
        <f>Treatment!F20</f>
        <v>3.8705787781350457E-10</v>
      </c>
      <c r="D14" s="6">
        <f>Treatment!I20</f>
        <v>3.5811897106109505E-10</v>
      </c>
      <c r="E14" s="6">
        <f>Treatment!L20</f>
        <v>5.703376205787792E-10</v>
      </c>
      <c r="F14" s="6">
        <f>Treatment!C61</f>
        <v>4.979903536977496E-10</v>
      </c>
      <c r="G14" s="6">
        <f>Treatment!F61</f>
        <v>3.484726688102883E-10</v>
      </c>
      <c r="H14" s="6">
        <f>Treatment!I61</f>
        <v>6.475080385852076E-10</v>
      </c>
      <c r="I14" s="6">
        <f>Treatment!L61</f>
        <v>5.076366559485522E-10</v>
      </c>
      <c r="J14" s="6">
        <f>Treatment!O61</f>
        <v>2.809485530546617E-10</v>
      </c>
      <c r="K14" s="6">
        <f>Treatment!R61</f>
        <v>2.1342443729903507E-10</v>
      </c>
      <c r="L14" s="6">
        <f>Treatment!U61</f>
        <v>1.989549839228303E-10</v>
      </c>
      <c r="M14" s="6">
        <f>Treatment!X61</f>
        <v>2.9059485530546595E-10</v>
      </c>
      <c r="N14" s="6">
        <f>Treatment!C102</f>
        <v>4.955787781350485E-10</v>
      </c>
      <c r="O14" s="6">
        <f>Treatment!F102</f>
        <v>6.258038585208996E-10</v>
      </c>
      <c r="P14" s="6">
        <f>Treatment!I102</f>
        <v>6.065112540192927E-10</v>
      </c>
      <c r="Q14" s="6">
        <f>Treatment!L102</f>
        <v>-7.053858520900316E-10</v>
      </c>
      <c r="R14" s="6">
        <f>Treatment!C143</f>
        <v>9.224276527331195E-10</v>
      </c>
      <c r="S14" s="6">
        <f>Treatment!F143</f>
        <v>9.272508038585216E-10</v>
      </c>
      <c r="T14" s="6">
        <f>Treatment!I143</f>
        <v>9.176045016077157E-10</v>
      </c>
      <c r="U14" s="6">
        <f>Treatment!L143</f>
        <v>1.2793408360128628E-09</v>
      </c>
      <c r="V14" s="6">
        <f>Treatment!O143</f>
        <v>9.272508038585216E-10</v>
      </c>
      <c r="W14" s="6">
        <f>Treatment!R143</f>
        <v>1.1201768488745988E-09</v>
      </c>
      <c r="X14" s="6">
        <f>Treatment!U143</f>
        <v>2.1040996784565935E-09</v>
      </c>
      <c r="Y14" s="6">
        <f>Treatment!X143</f>
        <v>9.176045016077157E-10</v>
      </c>
      <c r="Z14" s="6">
        <f>Treatment!C184</f>
        <v>1.1901125401929265E-09</v>
      </c>
      <c r="AA14" s="6">
        <f>Treatment!F184</f>
        <v>9.971864951768493E-10</v>
      </c>
      <c r="AB14" s="6">
        <f>Treatment!I184</f>
        <v>1.0261254019292588E-09</v>
      </c>
      <c r="AC14" s="6">
        <f>Treatment!L184</f>
        <v>1.2142282958199356E-09</v>
      </c>
      <c r="AD14" s="6">
        <f>Treatment!C225</f>
        <v>1.1961414790996796E-09</v>
      </c>
      <c r="AE14" s="6">
        <f>Treatment!F225</f>
        <v>1.2926045016077174E-09</v>
      </c>
      <c r="AF14" s="6">
        <f>Treatment!I225</f>
        <v>1.5530546623794212E-09</v>
      </c>
      <c r="AG14" s="6">
        <f>Treatment!L225</f>
        <v>1.4710610932475882E-09</v>
      </c>
      <c r="AH14" s="6">
        <f>Treatment!O225</f>
        <v>1.62540192926045E-09</v>
      </c>
      <c r="AI14" s="6">
        <f>Treatment!R225</f>
        <v>1.4421221864951754E-09</v>
      </c>
      <c r="AJ14" s="6">
        <f>Treatment!U225</f>
        <v>1.4710610932475882E-09</v>
      </c>
      <c r="AK14" s="6">
        <f>Treatment!X225</f>
        <v>1.6736334405144697E-09</v>
      </c>
      <c r="AL14" s="6">
        <f>Treatment!C266</f>
        <v>1.2612540192926035E-09</v>
      </c>
      <c r="AM14" s="6">
        <f>Treatment!F266</f>
        <v>1.2853697749196125E-09</v>
      </c>
      <c r="AN14" s="6">
        <f>Treatment!I266</f>
        <v>1.0442122186495172E-09</v>
      </c>
      <c r="AO14" s="6">
        <f>Treatment!L266</f>
        <v>1.0924437299035353E-09</v>
      </c>
      <c r="AP14" s="6">
        <f>Treatment!C307</f>
        <v>1.3685691318327973E-09</v>
      </c>
      <c r="AQ14" s="6">
        <f>Treatment!F307</f>
        <v>1.296221864951767E-09</v>
      </c>
      <c r="AR14" s="6">
        <f>Treatment!I307</f>
        <v>1.6338424437299033E-09</v>
      </c>
      <c r="AS14" s="6">
        <f>Treatment!L307</f>
        <v>1.4457395498392282E-09</v>
      </c>
      <c r="AT14" s="6">
        <f>Treatment!O307</f>
        <v>1.60008038585209E-09</v>
      </c>
      <c r="AU14" s="6">
        <f>Treatment!R307</f>
        <v>1.5518488745980686E-09</v>
      </c>
      <c r="AV14" s="6">
        <f>Treatment!U307</f>
        <v>1.8315916398713827E-09</v>
      </c>
      <c r="AW14" s="6">
        <f>Treatment!X307</f>
        <v>2.2270900321543414E-09</v>
      </c>
    </row>
    <row r="15" spans="1:49" ht="12">
      <c r="A15" s="6">
        <f t="shared" si="0"/>
        <v>2300</v>
      </c>
      <c r="B15" s="6">
        <f>Treatment!C21</f>
        <v>3.3520900321543283E-10</v>
      </c>
      <c r="C15" s="6">
        <f>Treatment!F21</f>
        <v>4.0273311897105944E-10</v>
      </c>
      <c r="D15" s="6">
        <f>Treatment!I21</f>
        <v>3.64147909967844E-10</v>
      </c>
      <c r="E15" s="6">
        <f>Treatment!L21</f>
        <v>5.956591639871367E-10</v>
      </c>
      <c r="F15" s="6">
        <f>Treatment!C62</f>
        <v>5.221061093247586E-10</v>
      </c>
      <c r="G15" s="6">
        <f>Treatment!F62</f>
        <v>3.72588424437299E-10</v>
      </c>
      <c r="H15" s="6">
        <f>Treatment!I62</f>
        <v>6.812700964630225E-10</v>
      </c>
      <c r="I15" s="6">
        <f>Treatment!L62</f>
        <v>5.413987138263672E-10</v>
      </c>
      <c r="J15" s="6">
        <f>Treatment!O62</f>
        <v>3.5811897106109257E-10</v>
      </c>
      <c r="K15" s="6">
        <f>Treatment!R62</f>
        <v>2.3271704180064361E-10</v>
      </c>
      <c r="L15" s="6">
        <f>Treatment!U62</f>
        <v>2.4236334405144624E-10</v>
      </c>
      <c r="M15" s="6">
        <f>Treatment!X62</f>
        <v>3.291800643086814E-10</v>
      </c>
      <c r="N15" s="6">
        <f>Treatment!C103</f>
        <v>5.775723472668815E-10</v>
      </c>
      <c r="O15" s="6">
        <f>Treatment!F103</f>
        <v>6.83681672025722E-10</v>
      </c>
      <c r="P15" s="6">
        <f>Treatment!I103</f>
        <v>6.74035369774921E-10</v>
      </c>
      <c r="Q15" s="6">
        <f>Treatment!L103</f>
        <v>-6.860932475884238E-10</v>
      </c>
      <c r="R15" s="6">
        <f>Treatment!C144</f>
        <v>9.513665594855315E-10</v>
      </c>
      <c r="S15" s="6">
        <f>Treatment!F144</f>
        <v>9.417202572347289E-10</v>
      </c>
      <c r="T15" s="6">
        <f>Treatment!I144</f>
        <v>9.417202572347289E-10</v>
      </c>
      <c r="U15" s="6">
        <f>Treatment!L144</f>
        <v>1.2986334405144705E-09</v>
      </c>
      <c r="V15" s="6">
        <f>Treatment!O144</f>
        <v>9.272508038585224E-10</v>
      </c>
      <c r="W15" s="6">
        <f>Treatment!R144</f>
        <v>1.2311093247588439E-09</v>
      </c>
      <c r="X15" s="6">
        <f>Treatment!U144</f>
        <v>2.219855305466239E-09</v>
      </c>
      <c r="Y15" s="6">
        <f>Treatment!X144</f>
        <v>9.417202572347289E-10</v>
      </c>
      <c r="Z15" s="6">
        <f>Treatment!C185</f>
        <v>1.3263665594855282E-09</v>
      </c>
      <c r="AA15" s="6">
        <f>Treatment!F185</f>
        <v>1.0755627009646287E-09</v>
      </c>
      <c r="AB15" s="6">
        <f>Treatment!I185</f>
        <v>1.1093247588424436E-09</v>
      </c>
      <c r="AC15" s="6">
        <f>Treatment!L185</f>
        <v>1.3070739549839213E-09</v>
      </c>
      <c r="AD15" s="6">
        <f>Treatment!C226</f>
        <v>1.3058681672025712E-09</v>
      </c>
      <c r="AE15" s="6">
        <f>Treatment!F226</f>
        <v>1.4023311897106106E-09</v>
      </c>
      <c r="AF15" s="6">
        <f>Treatment!I226</f>
        <v>1.6724276527331204E-09</v>
      </c>
      <c r="AG15" s="6">
        <f>Treatment!L226</f>
        <v>1.6049035369774921E-09</v>
      </c>
      <c r="AH15" s="6">
        <f>Treatment!O226</f>
        <v>1.7833601286173646E-09</v>
      </c>
      <c r="AI15" s="6">
        <f>Treatment!R226</f>
        <v>1.5663183279742767E-09</v>
      </c>
      <c r="AJ15" s="6">
        <f>Treatment!U226</f>
        <v>1.5904340836012857E-09</v>
      </c>
      <c r="AK15" s="6">
        <f>Treatment!X226</f>
        <v>1.797829581993571E-09</v>
      </c>
      <c r="AL15" s="6">
        <f>Treatment!C267</f>
        <v>1.3528938906752408E-09</v>
      </c>
      <c r="AM15" s="6">
        <f>Treatment!F267</f>
        <v>1.3963022508038584E-09</v>
      </c>
      <c r="AN15" s="6">
        <f>Treatment!I267</f>
        <v>1.1310289389067524E-09</v>
      </c>
      <c r="AO15" s="6">
        <f>Treatment!L267</f>
        <v>1.17443729903537E-09</v>
      </c>
      <c r="AP15" s="6">
        <f>Treatment!C308</f>
        <v>1.4602090032154346E-09</v>
      </c>
      <c r="AQ15" s="6">
        <f>Treatment!F308</f>
        <v>1.4264469453376197E-09</v>
      </c>
      <c r="AR15" s="6">
        <f>Treatment!I308</f>
        <v>1.7351286173633432E-09</v>
      </c>
      <c r="AS15" s="6">
        <f>Treatment!L308</f>
        <v>1.575964630225081E-09</v>
      </c>
      <c r="AT15" s="6">
        <f>Treatment!O308</f>
        <v>1.7158360128617363E-09</v>
      </c>
      <c r="AU15" s="6">
        <f>Treatment!R308</f>
        <v>1.6483118971061114E-09</v>
      </c>
      <c r="AV15" s="6">
        <f>Treatment!U308</f>
        <v>1.9569935691318316E-09</v>
      </c>
      <c r="AW15" s="6">
        <f>Treatment!X308</f>
        <v>2.3669614147909967E-09</v>
      </c>
    </row>
    <row r="16" spans="1:49" ht="12">
      <c r="A16" s="6">
        <f t="shared" si="0"/>
        <v>2477</v>
      </c>
      <c r="B16" s="6">
        <f>Treatment!C22</f>
        <v>3.2918006430868223E-10</v>
      </c>
      <c r="C16" s="6">
        <f>Treatment!F22</f>
        <v>4.159967845659174E-10</v>
      </c>
      <c r="D16" s="6">
        <f>Treatment!I22</f>
        <v>4.0152733118971263E-10</v>
      </c>
      <c r="E16" s="6">
        <f>Treatment!L22</f>
        <v>6.330385852090053E-10</v>
      </c>
      <c r="F16" s="6">
        <f>Treatment!C63</f>
        <v>5.58279742765273E-10</v>
      </c>
      <c r="G16" s="6">
        <f>Treatment!F63</f>
        <v>3.653536977491958E-10</v>
      </c>
      <c r="H16" s="6">
        <f>Treatment!I63</f>
        <v>6.981511254019284E-10</v>
      </c>
      <c r="I16" s="6">
        <f>Treatment!L63</f>
        <v>5.775723472668782E-10</v>
      </c>
      <c r="J16" s="6">
        <f>Treatment!O63</f>
        <v>4.618167202572352E-10</v>
      </c>
      <c r="K16" s="6">
        <f>Treatment!R63</f>
        <v>2.4959807073954944E-10</v>
      </c>
      <c r="L16" s="6">
        <f>Treatment!U63</f>
        <v>2.881832797427649E-10</v>
      </c>
      <c r="M16" s="6">
        <f>Treatment!X63</f>
        <v>3.749999999999984E-10</v>
      </c>
      <c r="N16" s="6">
        <f>Treatment!C104</f>
        <v>5.486334405144687E-10</v>
      </c>
      <c r="O16" s="6">
        <f>Treatment!F104</f>
        <v>6.885048231511241E-10</v>
      </c>
      <c r="P16" s="6">
        <f>Treatment!I104</f>
        <v>6.547427652733108E-10</v>
      </c>
      <c r="Q16" s="6">
        <f>Treatment!L104</f>
        <v>-7.584405144694543E-10</v>
      </c>
      <c r="R16" s="6">
        <f>Treatment!C145</f>
        <v>9.971864951768476E-10</v>
      </c>
      <c r="S16" s="6">
        <f>Treatment!F145</f>
        <v>1.0164790996784578E-09</v>
      </c>
      <c r="T16" s="6">
        <f>Treatment!I145</f>
        <v>9.682475884244381E-10</v>
      </c>
      <c r="U16" s="6">
        <f>Treatment!L145</f>
        <v>1.3444533762057883E-09</v>
      </c>
      <c r="V16" s="6">
        <f>Treatment!O145</f>
        <v>1.0213022508038583E-09</v>
      </c>
      <c r="W16" s="6">
        <f>Treatment!R145</f>
        <v>1.233520900321544E-09</v>
      </c>
      <c r="X16" s="6">
        <f>Treatment!U145</f>
        <v>2.352491961414792E-09</v>
      </c>
      <c r="Y16" s="6">
        <f>Treatment!X145</f>
        <v>1.0213022508038583E-09</v>
      </c>
      <c r="Z16" s="6">
        <f>Treatment!C186</f>
        <v>1.3528938906752416E-09</v>
      </c>
      <c r="AA16" s="6">
        <f>Treatment!F186</f>
        <v>1.1406752411575559E-09</v>
      </c>
      <c r="AB16" s="6">
        <f>Treatment!I186</f>
        <v>1.169614147909967E-09</v>
      </c>
      <c r="AC16" s="6">
        <f>Treatment!L186</f>
        <v>1.3963022508038576E-09</v>
      </c>
      <c r="AD16" s="6">
        <f>Treatment!C227</f>
        <v>1.4071543408360136E-09</v>
      </c>
      <c r="AE16" s="6">
        <f>Treatment!F227</f>
        <v>1.5373794212218647E-09</v>
      </c>
      <c r="AF16" s="6">
        <f>Treatment!I227</f>
        <v>1.7688906752411557E-09</v>
      </c>
      <c r="AG16" s="6">
        <f>Treatment!L227</f>
        <v>1.7447749196141483E-09</v>
      </c>
      <c r="AH16" s="6">
        <f>Treatment!O227</f>
        <v>1.9039389067524122E-09</v>
      </c>
      <c r="AI16" s="6">
        <f>Treatment!R227</f>
        <v>1.6917202572347265E-09</v>
      </c>
      <c r="AJ16" s="6">
        <f>Treatment!U227</f>
        <v>1.701366559485529E-09</v>
      </c>
      <c r="AK16" s="6">
        <f>Treatment!X227</f>
        <v>1.923231511254019E-09</v>
      </c>
      <c r="AL16" s="6">
        <f>Treatment!C268</f>
        <v>1.4807073954983933E-09</v>
      </c>
      <c r="AM16" s="6">
        <f>Treatment!F268</f>
        <v>1.5241157556270125E-09</v>
      </c>
      <c r="AN16" s="6">
        <f>Treatment!I268</f>
        <v>1.263665594855307E-09</v>
      </c>
      <c r="AO16" s="6">
        <f>Treatment!L268</f>
        <v>1.3263665594855315E-09</v>
      </c>
      <c r="AP16" s="6">
        <f>Treatment!C309</f>
        <v>1.559083601286171E-09</v>
      </c>
      <c r="AQ16" s="6">
        <f>Treatment!F309</f>
        <v>1.5783762057877812E-09</v>
      </c>
      <c r="AR16" s="6">
        <f>Treatment!I309</f>
        <v>1.8532958199356931E-09</v>
      </c>
      <c r="AS16" s="6">
        <f>Treatment!L309</f>
        <v>1.7086012861736323E-09</v>
      </c>
      <c r="AT16" s="6">
        <f>Treatment!O309</f>
        <v>1.8725884244372984E-09</v>
      </c>
      <c r="AU16" s="6">
        <f>Treatment!R309</f>
        <v>1.776125401929259E-09</v>
      </c>
      <c r="AV16" s="6">
        <f>Treatment!U309</f>
        <v>2.1137459807073936E-09</v>
      </c>
      <c r="AW16" s="6">
        <f>Treatment!X309</f>
        <v>2.567122186495178E-09</v>
      </c>
    </row>
    <row r="17" spans="1:49" ht="12">
      <c r="A17" s="6">
        <f t="shared" si="0"/>
        <v>2654</v>
      </c>
      <c r="B17" s="6">
        <f>Treatment!C23</f>
        <v>3.484726688102908E-10</v>
      </c>
      <c r="C17" s="6">
        <f>Treatment!F23</f>
        <v>4.1117363344051525E-10</v>
      </c>
      <c r="D17" s="6">
        <f>Treatment!I23</f>
        <v>3.774115755627003E-10</v>
      </c>
      <c r="E17" s="6">
        <f>Treatment!L23</f>
        <v>6.426848874598079E-10</v>
      </c>
      <c r="F17" s="6">
        <f>Treatment!C64</f>
        <v>5.643086816720269E-10</v>
      </c>
      <c r="G17" s="6">
        <f>Treatment!F64</f>
        <v>3.906752411575566E-10</v>
      </c>
      <c r="H17" s="6">
        <f>Treatment!I64</f>
        <v>7.475884244372982E-10</v>
      </c>
      <c r="I17" s="6">
        <f>Treatment!L64</f>
        <v>5.884244372990359E-10</v>
      </c>
      <c r="J17" s="6">
        <f>Treatment!O64</f>
        <v>5.353697749196141E-10</v>
      </c>
      <c r="K17" s="6">
        <f>Treatment!R64</f>
        <v>2.990353697749193E-10</v>
      </c>
      <c r="L17" s="6">
        <f>Treatment!U64</f>
        <v>2.990353697749193E-10</v>
      </c>
      <c r="M17" s="6">
        <f>Treatment!X64</f>
        <v>3.713826366559497E-10</v>
      </c>
      <c r="N17" s="6">
        <f>Treatment!C105</f>
        <v>5.389871382636678E-10</v>
      </c>
      <c r="O17" s="6">
        <f>Treatment!F105</f>
        <v>6.74035369774921E-10</v>
      </c>
      <c r="P17" s="6">
        <f>Treatment!I105</f>
        <v>6.547427652733124E-10</v>
      </c>
      <c r="Q17" s="6">
        <f>Treatment!L105</f>
        <v>-8.356109324758827E-10</v>
      </c>
      <c r="R17" s="6">
        <f>Treatment!C146</f>
        <v>1.0695337620578772E-09</v>
      </c>
      <c r="S17" s="6">
        <f>Treatment!F146</f>
        <v>1.059887459807073E-09</v>
      </c>
      <c r="T17" s="6">
        <f>Treatment!I146</f>
        <v>1.016479099678457E-09</v>
      </c>
      <c r="U17" s="6">
        <f>Treatment!L146</f>
        <v>1.4023311897106115E-09</v>
      </c>
      <c r="V17" s="6">
        <f>Treatment!O146</f>
        <v>1.0984726688102884E-09</v>
      </c>
      <c r="W17" s="6">
        <f>Treatment!R146</f>
        <v>1.2624598070739544E-09</v>
      </c>
      <c r="X17" s="6">
        <f>Treatment!U146</f>
        <v>2.4634244372990354E-09</v>
      </c>
      <c r="Y17" s="6">
        <f>Treatment!X146</f>
        <v>1.1032958199356889E-09</v>
      </c>
      <c r="Z17" s="6">
        <f>Treatment!C187</f>
        <v>1.42885852090032E-09</v>
      </c>
      <c r="AA17" s="6">
        <f>Treatment!F187</f>
        <v>1.197347266881029E-09</v>
      </c>
      <c r="AB17" s="6">
        <f>Treatment!I187</f>
        <v>1.2311093247588422E-09</v>
      </c>
      <c r="AC17" s="6">
        <f>Treatment!L187</f>
        <v>1.4770900321543413E-09</v>
      </c>
      <c r="AD17" s="6">
        <f>Treatment!C228</f>
        <v>1.513263665594854E-09</v>
      </c>
      <c r="AE17" s="6">
        <f>Treatment!F228</f>
        <v>1.629019292604502E-09</v>
      </c>
      <c r="AF17" s="6">
        <f>Treatment!I228</f>
        <v>1.836414790996784E-09</v>
      </c>
      <c r="AG17" s="6">
        <f>Treatment!L228</f>
        <v>1.812299035369775E-09</v>
      </c>
      <c r="AH17" s="6">
        <f>Treatment!O228</f>
        <v>2.0148713826366548E-09</v>
      </c>
      <c r="AI17" s="6">
        <f>Treatment!R228</f>
        <v>1.8074758842443712E-09</v>
      </c>
      <c r="AJ17" s="6">
        <f>Treatment!U228</f>
        <v>1.788183279742766E-09</v>
      </c>
      <c r="AK17" s="6">
        <f>Treatment!X228</f>
        <v>1.9907556270096458E-09</v>
      </c>
      <c r="AL17" s="6">
        <f>Treatment!C269</f>
        <v>1.5265273311897111E-09</v>
      </c>
      <c r="AM17" s="6">
        <f>Treatment!F269</f>
        <v>1.5747588424437292E-09</v>
      </c>
      <c r="AN17" s="6">
        <f>Treatment!I269</f>
        <v>1.3239549839228296E-09</v>
      </c>
      <c r="AO17" s="6">
        <f>Treatment!L269</f>
        <v>1.4011254019292605E-09</v>
      </c>
      <c r="AP17" s="6">
        <f>Treatment!C310</f>
        <v>1.6688102893890667E-09</v>
      </c>
      <c r="AQ17" s="6">
        <f>Treatment!F310</f>
        <v>1.7363344051446933E-09</v>
      </c>
      <c r="AR17" s="6">
        <f>Treatment!I310</f>
        <v>1.996784565916397E-09</v>
      </c>
      <c r="AS17" s="6">
        <f>Treatment!L310</f>
        <v>1.808681672025722E-09</v>
      </c>
      <c r="AT17" s="6">
        <f>Treatment!O310</f>
        <v>1.982315112540194E-09</v>
      </c>
      <c r="AU17" s="6">
        <f>Treatment!R310</f>
        <v>1.8569131832797435E-09</v>
      </c>
      <c r="AV17" s="6">
        <f>Treatment!U310</f>
        <v>2.2427652733118963E-09</v>
      </c>
      <c r="AW17" s="6">
        <f>Treatment!X310</f>
        <v>2.691318327974277E-09</v>
      </c>
    </row>
    <row r="18" spans="1:49" ht="12">
      <c r="A18" s="6">
        <f t="shared" si="0"/>
        <v>2831</v>
      </c>
      <c r="B18" s="6">
        <f>Treatment!C24</f>
        <v>3.701768488745971E-10</v>
      </c>
      <c r="C18" s="6">
        <f>Treatment!F24</f>
        <v>4.280546623794211E-10</v>
      </c>
      <c r="D18" s="6">
        <f>Treatment!I24</f>
        <v>4.135852090032163E-10</v>
      </c>
      <c r="E18" s="6">
        <f>Treatment!L24</f>
        <v>6.499196141479095E-10</v>
      </c>
      <c r="F18" s="6">
        <f>Treatment!C65</f>
        <v>6.028938906752424E-10</v>
      </c>
      <c r="G18" s="6">
        <f>Treatment!F65</f>
        <v>3.9549839228295707E-10</v>
      </c>
      <c r="H18" s="6">
        <f>Treatment!I65</f>
        <v>7.379421221864956E-10</v>
      </c>
      <c r="I18" s="6">
        <f>Treatment!L65</f>
        <v>6.270096463022514E-10</v>
      </c>
      <c r="J18" s="6">
        <f>Treatment!O65</f>
        <v>3.713826366559464E-10</v>
      </c>
      <c r="K18" s="6">
        <f>Treatment!R65</f>
        <v>2.797427652733124E-10</v>
      </c>
      <c r="L18" s="6">
        <f>Treatment!U65</f>
        <v>3.327974276527326E-10</v>
      </c>
      <c r="M18" s="6">
        <f>Treatment!X65</f>
        <v>4.0032154340836086E-10</v>
      </c>
      <c r="N18" s="6">
        <f>Treatment!C106</f>
        <v>6.318327974276519E-10</v>
      </c>
      <c r="O18" s="6">
        <f>Treatment!F106</f>
        <v>7.717041800643105E-10</v>
      </c>
      <c r="P18" s="6">
        <f>Treatment!I106</f>
        <v>7.717041800643105E-10</v>
      </c>
      <c r="Q18" s="6">
        <f>Treatment!L106</f>
        <v>-7.76527331189711E-10</v>
      </c>
      <c r="R18" s="6">
        <f>Treatment!C147</f>
        <v>1.1346463022508044E-09</v>
      </c>
      <c r="S18" s="6">
        <f>Treatment!F147</f>
        <v>1.0767684887459804E-09</v>
      </c>
      <c r="T18" s="6">
        <f>Treatment!I147</f>
        <v>1.0237138263665602E-09</v>
      </c>
      <c r="U18" s="6">
        <f>Treatment!L147</f>
        <v>1.4577974276527327E-09</v>
      </c>
      <c r="V18" s="6">
        <f>Treatment!O147</f>
        <v>1.1684083601286177E-09</v>
      </c>
      <c r="W18" s="6">
        <f>Treatment!R147</f>
        <v>1.2648713826366555E-09</v>
      </c>
      <c r="X18" s="6">
        <f>Treatment!U147</f>
        <v>2.5864147909967866E-09</v>
      </c>
      <c r="Y18" s="6">
        <f>Treatment!X147</f>
        <v>1.1587620578778135E-09</v>
      </c>
      <c r="Z18" s="6">
        <f>Treatment!C188</f>
        <v>1.526527331189712E-09</v>
      </c>
      <c r="AA18" s="6">
        <f>Treatment!F188</f>
        <v>1.285369774919615E-09</v>
      </c>
      <c r="AB18" s="6">
        <f>Treatment!I188</f>
        <v>1.2998392282958214E-09</v>
      </c>
      <c r="AC18" s="6">
        <f>Treatment!L188</f>
        <v>1.5892282958199348E-09</v>
      </c>
      <c r="AD18" s="6">
        <f>Treatment!C229</f>
        <v>1.6024919614147919E-09</v>
      </c>
      <c r="AE18" s="6">
        <f>Treatment!F229</f>
        <v>1.7375401929260451E-09</v>
      </c>
      <c r="AF18" s="6">
        <f>Treatment!I229</f>
        <v>1.969051446945336E-09</v>
      </c>
      <c r="AG18" s="6">
        <f>Treatment!L229</f>
        <v>1.9159967845659176E-09</v>
      </c>
      <c r="AH18" s="6">
        <f>Treatment!O229</f>
        <v>2.1282154340836E-09</v>
      </c>
      <c r="AI18" s="6">
        <f>Treatment!R229</f>
        <v>1.901527331189711E-09</v>
      </c>
      <c r="AJ18" s="6">
        <f>Treatment!U229</f>
        <v>1.8822347266881026E-09</v>
      </c>
      <c r="AK18" s="6">
        <f>Treatment!X229</f>
        <v>2.1282154340836E-09</v>
      </c>
      <c r="AL18" s="6">
        <f>Treatment!C270</f>
        <v>1.6627813504823128E-09</v>
      </c>
      <c r="AM18" s="6">
        <f>Treatment!F270</f>
        <v>1.6676045016077166E-09</v>
      </c>
      <c r="AN18" s="6">
        <f>Treatment!I270</f>
        <v>1.4071543408360111E-09</v>
      </c>
      <c r="AO18" s="6">
        <f>Treatment!L270</f>
        <v>1.49879421221865E-09</v>
      </c>
      <c r="AP18" s="6">
        <f>Treatment!C311</f>
        <v>1.759244372990354E-09</v>
      </c>
      <c r="AQ18" s="6">
        <f>Treatment!F311</f>
        <v>1.8605305466237938E-09</v>
      </c>
      <c r="AR18" s="6">
        <f>Treatment!I311</f>
        <v>2.135450160771704E-09</v>
      </c>
      <c r="AS18" s="6">
        <f>Treatment!L311</f>
        <v>1.9087620578778136E-09</v>
      </c>
      <c r="AT18" s="6">
        <f>Treatment!O311</f>
        <v>2.087218649517686E-09</v>
      </c>
      <c r="AU18" s="6">
        <f>Treatment!R311</f>
        <v>1.995578778135047E-09</v>
      </c>
      <c r="AV18" s="6">
        <f>Treatment!U311</f>
        <v>2.3669614147909967E-09</v>
      </c>
      <c r="AW18" s="6">
        <f>Treatment!X311</f>
        <v>2.8348070739549826E-09</v>
      </c>
    </row>
    <row r="19" spans="1:49" ht="12">
      <c r="A19" s="6">
        <f t="shared" si="0"/>
        <v>3008</v>
      </c>
      <c r="B19" s="6">
        <f>Treatment!C25</f>
        <v>3.484726688102908E-10</v>
      </c>
      <c r="C19" s="6">
        <f>Treatment!F25</f>
        <v>4.2564308681672166E-10</v>
      </c>
      <c r="D19" s="6">
        <f>Treatment!I25</f>
        <v>4.0635048231511146E-10</v>
      </c>
      <c r="E19" s="6">
        <f>Treatment!L25</f>
        <v>6.90916398713826E-10</v>
      </c>
      <c r="F19" s="6">
        <f>Treatment!C66</f>
        <v>6.173633440514471E-10</v>
      </c>
      <c r="G19" s="6">
        <f>Treatment!F66</f>
        <v>4.05144694533763E-10</v>
      </c>
      <c r="H19" s="6">
        <f>Treatment!I66</f>
        <v>7.813504823151132E-10</v>
      </c>
      <c r="I19" s="6">
        <f>Treatment!L66</f>
        <v>6.463022508038566E-10</v>
      </c>
      <c r="J19" s="6">
        <f>Treatment!O66</f>
        <v>5.160771704180055E-10</v>
      </c>
      <c r="K19" s="6">
        <f>Treatment!R66</f>
        <v>3.135048231511257E-10</v>
      </c>
      <c r="L19" s="6">
        <f>Treatment!U66</f>
        <v>3.7620578778135017E-10</v>
      </c>
      <c r="M19" s="6">
        <f>Treatment!X66</f>
        <v>4.485530546623789E-10</v>
      </c>
      <c r="N19" s="6">
        <f>Treatment!C107</f>
        <v>7.270900321543412E-10</v>
      </c>
      <c r="O19" s="6">
        <f>Treatment!F107</f>
        <v>8.428456591639875E-10</v>
      </c>
      <c r="P19" s="6">
        <f>Treatment!I107</f>
        <v>8.331993569131816E-10</v>
      </c>
      <c r="Q19" s="6">
        <f>Treatment!L107</f>
        <v>-7.97025723472668E-10</v>
      </c>
      <c r="R19" s="6">
        <f>Treatment!C148</f>
        <v>1.1575562700964633E-09</v>
      </c>
      <c r="S19" s="6">
        <f>Treatment!F148</f>
        <v>1.12379421221865E-09</v>
      </c>
      <c r="T19" s="6">
        <f>Treatment!I148</f>
        <v>1.1093247588424436E-09</v>
      </c>
      <c r="U19" s="6">
        <f>Treatment!L148</f>
        <v>1.4951768488745964E-09</v>
      </c>
      <c r="V19" s="6">
        <f>Treatment!O148</f>
        <v>1.2154340836012857E-09</v>
      </c>
      <c r="W19" s="6">
        <f>Treatment!R148</f>
        <v>1.3118971061093235E-09</v>
      </c>
      <c r="X19" s="6">
        <f>Treatment!U148</f>
        <v>2.744372990353697E-09</v>
      </c>
      <c r="Y19" s="6">
        <f>Treatment!X148</f>
        <v>1.2106109324758835E-09</v>
      </c>
      <c r="Z19" s="6">
        <f>Treatment!C189</f>
        <v>1.554260450160773E-09</v>
      </c>
      <c r="AA19" s="6">
        <f>Treatment!F189</f>
        <v>1.3323954983922846E-09</v>
      </c>
      <c r="AB19" s="6">
        <f>Treatment!I189</f>
        <v>1.3468649517684894E-09</v>
      </c>
      <c r="AC19" s="6">
        <f>Treatment!L189</f>
        <v>1.6603697749196134E-09</v>
      </c>
      <c r="AD19" s="6">
        <f>Treatment!C230</f>
        <v>1.7327170418006438E-09</v>
      </c>
      <c r="AE19" s="6">
        <f>Treatment!F230</f>
        <v>1.8484726688102885E-09</v>
      </c>
      <c r="AF19" s="6">
        <f>Treatment!I230</f>
        <v>2.075160771704179E-09</v>
      </c>
      <c r="AG19" s="6">
        <f>Treatment!L230</f>
        <v>2.026929260450161E-09</v>
      </c>
      <c r="AH19" s="6">
        <f>Treatment!O230</f>
        <v>2.1764469453376206E-09</v>
      </c>
      <c r="AI19" s="6">
        <f>Treatment!R230</f>
        <v>2.0172829581993567E-09</v>
      </c>
      <c r="AJ19" s="6">
        <f>Treatment!U230</f>
        <v>2.0076366559485508E-09</v>
      </c>
      <c r="AK19" s="6">
        <f>Treatment!X230</f>
        <v>2.234324758842443E-09</v>
      </c>
      <c r="AL19" s="6">
        <f>Treatment!C271</f>
        <v>1.6350482315112534E-09</v>
      </c>
      <c r="AM19" s="6">
        <f>Treatment!F271</f>
        <v>1.6784565916398694E-09</v>
      </c>
      <c r="AN19" s="6">
        <f>Treatment!I271</f>
        <v>1.432475884244372E-09</v>
      </c>
      <c r="AO19" s="6">
        <f>Treatment!L271</f>
        <v>1.5241157556270109E-09</v>
      </c>
      <c r="AP19" s="6">
        <f>Treatment!C312</f>
        <v>1.8496784565916394E-09</v>
      </c>
      <c r="AQ19" s="6">
        <f>Treatment!F312</f>
        <v>2.008842443729905E-09</v>
      </c>
      <c r="AR19" s="6">
        <f>Treatment!I312</f>
        <v>2.278938906752413E-09</v>
      </c>
      <c r="AS19" s="6">
        <f>Treatment!L312</f>
        <v>2.071543408360128E-09</v>
      </c>
      <c r="AT19" s="6">
        <f>Treatment!O312</f>
        <v>2.2162379421221853E-09</v>
      </c>
      <c r="AU19" s="6">
        <f>Treatment!R312</f>
        <v>2.110128617363345E-09</v>
      </c>
      <c r="AV19" s="6">
        <f>Treatment!U312</f>
        <v>2.5249196141479105E-09</v>
      </c>
      <c r="AW19" s="6">
        <f>Treatment!X312</f>
        <v>2.9734726688102895E-09</v>
      </c>
    </row>
    <row r="20" spans="1:49" ht="12">
      <c r="A20" s="6">
        <f t="shared" si="0"/>
        <v>3185</v>
      </c>
      <c r="B20" s="6">
        <f>Treatment!C26</f>
        <v>3.6053054662379364E-10</v>
      </c>
      <c r="C20" s="6">
        <f>Treatment!F26</f>
        <v>4.3770096463022287E-10</v>
      </c>
      <c r="D20" s="6">
        <f>Treatment!I26</f>
        <v>4.3287781350482404E-10</v>
      </c>
      <c r="E20" s="6">
        <f>Treatment!L26</f>
        <v>7.222668810289374E-10</v>
      </c>
      <c r="F20" s="6">
        <f>Treatment!C67</f>
        <v>6.390675241157559E-10</v>
      </c>
      <c r="G20" s="6">
        <f>Treatment!F67</f>
        <v>4.172025723472675E-10</v>
      </c>
      <c r="H20" s="6">
        <f>Treatment!I67</f>
        <v>7.982315112540182E-10</v>
      </c>
      <c r="I20" s="6">
        <f>Treatment!L67</f>
        <v>6.728295819935676E-10</v>
      </c>
      <c r="J20" s="6">
        <f>Treatment!O67</f>
        <v>6.294212218649516E-10</v>
      </c>
      <c r="K20" s="6">
        <f>Treatment!R67</f>
        <v>3.545016077170414E-10</v>
      </c>
      <c r="L20" s="6">
        <f>Treatment!U67</f>
        <v>3.834405144694542E-10</v>
      </c>
      <c r="M20" s="6">
        <f>Treatment!X67</f>
        <v>4.895498392282946E-10</v>
      </c>
      <c r="N20" s="6">
        <f>Treatment!C108</f>
        <v>6.94533762057878E-10</v>
      </c>
      <c r="O20" s="6">
        <f>Treatment!F108</f>
        <v>8.729903536977505E-10</v>
      </c>
      <c r="P20" s="6">
        <f>Treatment!I108</f>
        <v>8.536977491961419E-10</v>
      </c>
      <c r="Q20" s="6">
        <f>Treatment!L108</f>
        <v>-8.536977491961403E-10</v>
      </c>
      <c r="R20" s="6">
        <f>Treatment!C149</f>
        <v>1.2154340836012873E-09</v>
      </c>
      <c r="S20" s="6">
        <f>Treatment!F149</f>
        <v>1.1768488745980719E-09</v>
      </c>
      <c r="T20" s="6">
        <f>Treatment!I149</f>
        <v>1.1623794212218655E-09</v>
      </c>
      <c r="U20" s="6">
        <f>Treatment!L149</f>
        <v>1.5578778135048242E-09</v>
      </c>
      <c r="V20" s="6">
        <f>Treatment!O149</f>
        <v>1.2202572347266878E-09</v>
      </c>
      <c r="W20" s="6">
        <f>Treatment!R149</f>
        <v>1.4035369774919624E-09</v>
      </c>
      <c r="X20" s="6">
        <f>Treatment!U149</f>
        <v>2.864951768488747E-09</v>
      </c>
      <c r="Y20" s="6">
        <f>Treatment!X149</f>
        <v>1.2106109324758852E-09</v>
      </c>
      <c r="Z20" s="6">
        <f>Treatment!C190</f>
        <v>1.685691318327975E-09</v>
      </c>
      <c r="AA20" s="6">
        <f>Treatment!F190</f>
        <v>1.4493569131832802E-09</v>
      </c>
      <c r="AB20" s="6">
        <f>Treatment!I190</f>
        <v>1.415594855305467E-09</v>
      </c>
      <c r="AC20" s="6">
        <f>Treatment!L190</f>
        <v>1.762861736334406E-09</v>
      </c>
      <c r="AD20" s="6">
        <f>Treatment!C231</f>
        <v>1.862942122186495E-09</v>
      </c>
      <c r="AE20" s="6">
        <f>Treatment!F231</f>
        <v>1.944935691318328E-09</v>
      </c>
      <c r="AF20" s="6">
        <f>Treatment!I231</f>
        <v>2.1764469453376206E-09</v>
      </c>
      <c r="AG20" s="6">
        <f>Treatment!L231</f>
        <v>2.1185691318327966E-09</v>
      </c>
      <c r="AH20" s="6">
        <f>Treatment!O231</f>
        <v>2.3307877813504824E-09</v>
      </c>
      <c r="AI20" s="6">
        <f>Treatment!R231</f>
        <v>2.128215434083601E-09</v>
      </c>
      <c r="AJ20" s="6">
        <f>Treatment!U231</f>
        <v>2.0944533762057876E-09</v>
      </c>
      <c r="AK20" s="6">
        <f>Treatment!X231</f>
        <v>2.335610932475883E-09</v>
      </c>
      <c r="AL20" s="6">
        <f>Treatment!C272</f>
        <v>1.7713022508038584E-09</v>
      </c>
      <c r="AM20" s="6">
        <f>Treatment!F272</f>
        <v>1.7520096463022515E-09</v>
      </c>
      <c r="AN20" s="6">
        <f>Treatment!I272</f>
        <v>1.5349678456591653E-09</v>
      </c>
      <c r="AO20" s="6">
        <f>Treatment!L272</f>
        <v>1.6073151125401957E-09</v>
      </c>
      <c r="AP20" s="6">
        <f>Treatment!C313</f>
        <v>1.9799035369774905E-09</v>
      </c>
      <c r="AQ20" s="6">
        <f>Treatment!F313</f>
        <v>2.1487138263665604E-09</v>
      </c>
      <c r="AR20" s="6">
        <f>Treatment!I313</f>
        <v>2.442926045016076E-09</v>
      </c>
      <c r="AS20" s="6">
        <f>Treatment!L313</f>
        <v>2.1438906752411566E-09</v>
      </c>
      <c r="AT20" s="6">
        <f>Treatment!O313</f>
        <v>2.3127009646302248E-09</v>
      </c>
      <c r="AU20" s="6">
        <f>Treatment!R313</f>
        <v>2.211414790996783E-09</v>
      </c>
      <c r="AV20" s="6">
        <f>Treatment!U313</f>
        <v>2.6213826366559483E-09</v>
      </c>
      <c r="AW20" s="6">
        <f>Treatment!X313</f>
        <v>3.089228295819936E-09</v>
      </c>
    </row>
    <row r="21" spans="1:49" ht="12">
      <c r="A21" s="6">
        <f t="shared" si="0"/>
        <v>3362</v>
      </c>
      <c r="B21" s="6">
        <f>Treatment!C27</f>
        <v>3.954983922829587E-10</v>
      </c>
      <c r="C21" s="6">
        <f>Treatment!F27</f>
        <v>4.72668810289388E-10</v>
      </c>
      <c r="D21" s="6">
        <f>Treatment!I27</f>
        <v>4.437299035369768E-10</v>
      </c>
      <c r="E21" s="6">
        <f>Treatment!L27</f>
        <v>7.331189710610934E-10</v>
      </c>
      <c r="F21" s="6">
        <f>Treatment!C68</f>
        <v>6.680064308681671E-10</v>
      </c>
      <c r="G21" s="6">
        <f>Treatment!F68</f>
        <v>4.4131832797427654E-10</v>
      </c>
      <c r="H21" s="6">
        <f>Treatment!I68</f>
        <v>8.271704180064293E-10</v>
      </c>
      <c r="I21" s="6">
        <f>Treatment!L68</f>
        <v>7.017684887459804E-10</v>
      </c>
      <c r="J21" s="6">
        <f>Treatment!O68</f>
        <v>6.342443729903538E-10</v>
      </c>
      <c r="K21" s="6">
        <f>Treatment!R68</f>
        <v>3.8344051446945255E-10</v>
      </c>
      <c r="L21" s="6">
        <f>Treatment!U68</f>
        <v>4.2202572347266965E-10</v>
      </c>
      <c r="M21" s="6">
        <f>Treatment!X68</f>
        <v>5.233118971061096E-10</v>
      </c>
      <c r="N21" s="6">
        <f>Treatment!C109</f>
        <v>6.83681672025722E-10</v>
      </c>
      <c r="O21" s="6">
        <f>Treatment!F109</f>
        <v>8.187299035369768E-10</v>
      </c>
      <c r="P21" s="6">
        <f>Treatment!I109</f>
        <v>8.47668810289388E-10</v>
      </c>
      <c r="Q21" s="6">
        <f>Treatment!L109</f>
        <v>-9.320739549839238E-10</v>
      </c>
      <c r="R21" s="6">
        <f>Treatment!C150</f>
        <v>1.250401929260449E-09</v>
      </c>
      <c r="S21" s="6">
        <f>Treatment!F150</f>
        <v>1.211816720257232E-09</v>
      </c>
      <c r="T21" s="6">
        <f>Treatment!I150</f>
        <v>1.1587620578778135E-09</v>
      </c>
      <c r="U21" s="6">
        <f>Treatment!L150</f>
        <v>1.6121382636655929E-09</v>
      </c>
      <c r="V21" s="6">
        <f>Treatment!O150</f>
        <v>1.2889871382636645E-09</v>
      </c>
      <c r="W21" s="6">
        <f>Treatment!R150</f>
        <v>1.3999196141479104E-09</v>
      </c>
      <c r="X21" s="6">
        <f>Treatment!U150</f>
        <v>2.962620578778135E-09</v>
      </c>
      <c r="Y21" s="6">
        <f>Treatment!X150</f>
        <v>1.2648713826366555E-09</v>
      </c>
      <c r="Z21" s="6">
        <f>Treatment!C191</f>
        <v>1.7327170418006413E-09</v>
      </c>
      <c r="AA21" s="6">
        <f>Treatment!F191</f>
        <v>1.5301446945337615E-09</v>
      </c>
      <c r="AB21" s="6">
        <f>Treatment!I191</f>
        <v>1.5108520900321546E-09</v>
      </c>
      <c r="AC21" s="6">
        <f>Treatment!L191</f>
        <v>1.8822347266881026E-09</v>
      </c>
      <c r="AD21" s="6">
        <f>Treatment!C232</f>
        <v>2.012459807073953E-09</v>
      </c>
      <c r="AE21" s="6">
        <f>Treatment!F232</f>
        <v>2.0606913183279743E-09</v>
      </c>
      <c r="AF21" s="6">
        <f>Treatment!I232</f>
        <v>2.2873794212218648E-09</v>
      </c>
      <c r="AG21" s="6">
        <f>Treatment!L232</f>
        <v>2.234324758842443E-09</v>
      </c>
      <c r="AH21" s="6">
        <f>Treatment!O232</f>
        <v>2.422427652733118E-09</v>
      </c>
      <c r="AI21" s="6">
        <f>Treatment!R232</f>
        <v>2.2439710610932472E-09</v>
      </c>
      <c r="AJ21" s="6">
        <f>Treatment!U232</f>
        <v>2.248794212218651E-09</v>
      </c>
      <c r="AK21" s="6">
        <f>Treatment!X232</f>
        <v>2.42725080385852E-09</v>
      </c>
      <c r="AL21" s="6">
        <f>Treatment!C273</f>
        <v>1.9063504823151117E-09</v>
      </c>
      <c r="AM21" s="6">
        <f>Treatment!F273</f>
        <v>1.8581189710610936E-09</v>
      </c>
      <c r="AN21" s="6">
        <f>Treatment!I273</f>
        <v>1.607315112540194E-09</v>
      </c>
      <c r="AO21" s="6">
        <f>Treatment!L273</f>
        <v>1.7182475884244382E-09</v>
      </c>
      <c r="AP21" s="6">
        <f>Treatment!C314</f>
        <v>2.1028938906752417E-09</v>
      </c>
      <c r="AQ21" s="6">
        <f>Treatment!F314</f>
        <v>2.319935691318328E-09</v>
      </c>
      <c r="AR21" s="6">
        <f>Treatment!I314</f>
        <v>2.6189710610932473E-09</v>
      </c>
      <c r="AS21" s="6">
        <f>Treatment!L314</f>
        <v>2.262057877813504E-09</v>
      </c>
      <c r="AT21" s="6">
        <f>Treatment!O314</f>
        <v>2.445337620578777E-09</v>
      </c>
      <c r="AU21" s="6">
        <f>Treatment!R314</f>
        <v>2.3344051446945344E-09</v>
      </c>
      <c r="AV21" s="6">
        <f>Treatment!U314</f>
        <v>2.7829581993569117E-09</v>
      </c>
      <c r="AW21" s="6">
        <f>Treatment!X314</f>
        <v>3.2411575562700965E-09</v>
      </c>
    </row>
    <row r="22" spans="1:49" ht="12">
      <c r="A22" s="6">
        <f t="shared" si="0"/>
        <v>3539</v>
      </c>
      <c r="B22" s="6">
        <f>Treatment!C28</f>
        <v>4.0152733118971263E-10</v>
      </c>
      <c r="C22" s="6">
        <f>Treatment!F28</f>
        <v>4.786977491961435E-10</v>
      </c>
      <c r="D22" s="6">
        <f>Treatment!I28</f>
        <v>4.5458199356913283E-10</v>
      </c>
      <c r="E22" s="6">
        <f>Treatment!L28</f>
        <v>7.777331189710611E-10</v>
      </c>
      <c r="F22" s="6">
        <f>Treatment!C69</f>
        <v>7.343247588424452E-10</v>
      </c>
      <c r="G22" s="6">
        <f>Treatment!F69</f>
        <v>4.401125401929264E-10</v>
      </c>
      <c r="H22" s="6">
        <f>Treatment!I69</f>
        <v>8.500803858520916E-10</v>
      </c>
      <c r="I22" s="6">
        <f>Treatment!L69</f>
        <v>7.246784565916409E-10</v>
      </c>
      <c r="J22" s="6">
        <f>Treatment!O69</f>
        <v>6.089228295819946E-10</v>
      </c>
      <c r="K22" s="6">
        <f>Treatment!R69</f>
        <v>4.1599678456591574E-10</v>
      </c>
      <c r="L22" s="6">
        <f>Treatment!U69</f>
        <v>4.497588424437307E-10</v>
      </c>
      <c r="M22" s="6">
        <f>Treatment!X69</f>
        <v>5.510450160771723E-10</v>
      </c>
      <c r="N22" s="6">
        <f>Treatment!C110</f>
        <v>7.295016077170414E-10</v>
      </c>
      <c r="O22" s="6">
        <f>Treatment!F110</f>
        <v>8.790192926045011E-10</v>
      </c>
      <c r="P22" s="6">
        <f>Treatment!I110</f>
        <v>8.790192926045011E-10</v>
      </c>
      <c r="Q22" s="6">
        <f>Treatment!L110</f>
        <v>-9.29662379421221E-10</v>
      </c>
      <c r="R22" s="6">
        <f>Treatment!C151</f>
        <v>1.3155144694533771E-09</v>
      </c>
      <c r="S22" s="6">
        <f>Treatment!F151</f>
        <v>1.2576366559485531E-09</v>
      </c>
      <c r="T22" s="6">
        <f>Treatment!I151</f>
        <v>1.1949356913183303E-09</v>
      </c>
      <c r="U22" s="6">
        <f>Treatment!L151</f>
        <v>1.6434887459807092E-09</v>
      </c>
      <c r="V22" s="6">
        <f>Treatment!O151</f>
        <v>1.320337620578781E-09</v>
      </c>
      <c r="W22" s="6">
        <f>Treatment!R151</f>
        <v>1.416800643086817E-09</v>
      </c>
      <c r="X22" s="6">
        <f>Treatment!U151</f>
        <v>3.1241961414790992E-09</v>
      </c>
      <c r="Y22" s="6">
        <f>Treatment!X151</f>
        <v>1.334807073954984E-09</v>
      </c>
      <c r="Z22" s="6">
        <f>Treatment!C192</f>
        <v>1.7833601286173638E-09</v>
      </c>
      <c r="AA22" s="6">
        <f>Treatment!F192</f>
        <v>1.5422025723472668E-09</v>
      </c>
      <c r="AB22" s="6">
        <f>Treatment!I192</f>
        <v>1.5614951768488737E-09</v>
      </c>
      <c r="AC22" s="6">
        <f>Treatment!L192</f>
        <v>1.9521704180064303E-09</v>
      </c>
      <c r="AD22" s="6">
        <f>Treatment!C233</f>
        <v>2.1137459807073953E-09</v>
      </c>
      <c r="AE22" s="6">
        <f>Treatment!F233</f>
        <v>2.1475080385852103E-09</v>
      </c>
      <c r="AF22" s="6">
        <f>Treatment!I233</f>
        <v>2.4127813504823146E-09</v>
      </c>
      <c r="AG22" s="6">
        <f>Treatment!L233</f>
        <v>2.321141479099679E-09</v>
      </c>
      <c r="AH22" s="6">
        <f>Treatment!O233</f>
        <v>2.5092443729903524E-09</v>
      </c>
      <c r="AI22" s="6">
        <f>Treatment!R233</f>
        <v>2.3645498392282965E-09</v>
      </c>
      <c r="AJ22" s="6">
        <f>Treatment!U233</f>
        <v>2.3597266881028927E-09</v>
      </c>
      <c r="AK22" s="6">
        <f>Treatment!X233</f>
        <v>2.5430064308681673E-09</v>
      </c>
      <c r="AL22" s="6">
        <f>Treatment!C274</f>
        <v>1.949758842443731E-09</v>
      </c>
      <c r="AM22" s="6">
        <f>Treatment!F274</f>
        <v>1.901527331189711E-09</v>
      </c>
      <c r="AN22" s="6">
        <f>Treatment!I274</f>
        <v>1.665192926045018E-09</v>
      </c>
      <c r="AO22" s="6">
        <f>Treatment!L274</f>
        <v>1.8291800643086824E-09</v>
      </c>
      <c r="AP22" s="6">
        <f>Treatment!C315</f>
        <v>2.194533762057878E-09</v>
      </c>
      <c r="AQ22" s="6">
        <f>Treatment!F315</f>
        <v>2.3826366559485516E-09</v>
      </c>
      <c r="AR22" s="6">
        <f>Treatment!I315</f>
        <v>2.7588424437299035E-09</v>
      </c>
      <c r="AS22" s="6">
        <f>Treatment!L315</f>
        <v>2.368167202572347E-09</v>
      </c>
      <c r="AT22" s="6">
        <f>Treatment!O315</f>
        <v>2.527331189710609E-09</v>
      </c>
      <c r="AU22" s="6">
        <f>Treatment!R315</f>
        <v>2.4019292604501585E-09</v>
      </c>
      <c r="AV22" s="6">
        <f>Treatment!U315</f>
        <v>2.8745980707395498E-09</v>
      </c>
      <c r="AW22" s="6">
        <f>Treatment!X315</f>
        <v>3.3424437299035356E-09</v>
      </c>
    </row>
    <row r="23" spans="1:49" ht="12">
      <c r="A23" s="6">
        <v>3717</v>
      </c>
      <c r="B23" s="6">
        <f>Treatment!C29</f>
        <v>4.1358520900321715E-10</v>
      </c>
      <c r="C23" s="6">
        <f>Treatment!F29</f>
        <v>4.955787781350485E-10</v>
      </c>
      <c r="D23" s="6">
        <f>Treatment!I29</f>
        <v>4.666398713826374E-10</v>
      </c>
      <c r="E23" s="6">
        <f>Treatment!L29</f>
        <v>7.849678456591652E-10</v>
      </c>
      <c r="F23" s="6">
        <f>Treatment!C70</f>
        <v>7.041800643086823E-10</v>
      </c>
      <c r="G23" s="6">
        <f>Treatment!F70</f>
        <v>4.485530546623789E-10</v>
      </c>
      <c r="H23" s="6">
        <f>Treatment!I70</f>
        <v>8.681672025723467E-10</v>
      </c>
      <c r="I23" s="6">
        <f>Treatment!L70</f>
        <v>7.572347266881025E-10</v>
      </c>
      <c r="J23" s="6">
        <f>Treatment!O70</f>
        <v>6.077170418006428E-10</v>
      </c>
      <c r="K23" s="6">
        <f>Treatment!R70</f>
        <v>4.485530546623789E-10</v>
      </c>
      <c r="L23" s="6">
        <f>Treatment!U70</f>
        <v>4.6302250803858533E-10</v>
      </c>
      <c r="M23" s="6">
        <f>Treatment!X70</f>
        <v>5.69131832797429E-10</v>
      </c>
      <c r="N23" s="6">
        <f>Treatment!C111</f>
        <v>7.463826366559497E-10</v>
      </c>
      <c r="O23" s="6">
        <f>Treatment!F111</f>
        <v>9.344855305466248E-10</v>
      </c>
      <c r="P23" s="6">
        <f>Treatment!I111</f>
        <v>9.007234726688099E-10</v>
      </c>
      <c r="Q23" s="6">
        <f>Treatment!L111</f>
        <v>-9.85128617363344E-10</v>
      </c>
      <c r="R23" s="6">
        <f>Treatment!C152</f>
        <v>1.3601286173633432E-09</v>
      </c>
      <c r="S23" s="6">
        <f>Treatment!F152</f>
        <v>1.331189710610932E-09</v>
      </c>
      <c r="T23" s="6">
        <f>Treatment!I152</f>
        <v>1.2106109324758835E-09</v>
      </c>
      <c r="U23" s="6">
        <f>Treatment!L152</f>
        <v>1.6929260450160758E-09</v>
      </c>
      <c r="V23" s="6">
        <f>Treatment!O152</f>
        <v>1.3745980707395496E-09</v>
      </c>
      <c r="W23" s="6">
        <f>Treatment!R152</f>
        <v>1.4614147909967864E-09</v>
      </c>
      <c r="X23" s="6">
        <f>Treatment!U152</f>
        <v>3.2652733118971064E-09</v>
      </c>
      <c r="Y23" s="6">
        <f>Treatment!X152</f>
        <v>1.3987138263665586E-09</v>
      </c>
      <c r="Z23" s="6">
        <f>Treatment!C193</f>
        <v>1.8569131832797435E-09</v>
      </c>
      <c r="AA23" s="6">
        <f>Treatment!F193</f>
        <v>1.6205787781350487E-09</v>
      </c>
      <c r="AB23" s="6">
        <f>Treatment!I193</f>
        <v>1.635048231511255E-09</v>
      </c>
      <c r="AC23" s="6">
        <f>Treatment!L193</f>
        <v>2.0450160771704186E-09</v>
      </c>
      <c r="AD23" s="6">
        <f>Treatment!C234</f>
        <v>2.22106109324759E-09</v>
      </c>
      <c r="AE23" s="6">
        <f>Treatment!F234</f>
        <v>2.2837620578778144E-09</v>
      </c>
      <c r="AF23" s="6">
        <f>Treatment!I234</f>
        <v>2.534565916398714E-09</v>
      </c>
      <c r="AG23" s="6">
        <f>Treatment!L234</f>
        <v>2.433279742765274E-09</v>
      </c>
      <c r="AH23" s="6">
        <f>Treatment!O234</f>
        <v>2.6117363344051465E-09</v>
      </c>
      <c r="AI23" s="6">
        <f>Treatment!R234</f>
        <v>2.433279742765274E-09</v>
      </c>
      <c r="AJ23" s="6">
        <f>Treatment!U234</f>
        <v>2.4622186495176852E-09</v>
      </c>
      <c r="AK23" s="6">
        <f>Treatment!X234</f>
        <v>2.6503215434083603E-09</v>
      </c>
      <c r="AL23" s="6">
        <f>Treatment!C275</f>
        <v>2.051045016077169E-09</v>
      </c>
      <c r="AM23" s="6">
        <f>Treatment!F275</f>
        <v>2.02692926045016E-09</v>
      </c>
      <c r="AN23" s="6">
        <f>Treatment!I275</f>
        <v>1.7568327974276504E-09</v>
      </c>
      <c r="AO23" s="6">
        <f>Treatment!L275</f>
        <v>1.9401125401929233E-09</v>
      </c>
      <c r="AP23" s="6">
        <f>Treatment!C316</f>
        <v>2.321141479099679E-09</v>
      </c>
      <c r="AQ23" s="6">
        <f>Treatment!F316</f>
        <v>2.5333601286173647E-09</v>
      </c>
      <c r="AR23" s="6">
        <f>Treatment!I316</f>
        <v>2.8709807073954978E-09</v>
      </c>
      <c r="AS23" s="6">
        <f>Treatment!L316</f>
        <v>2.5381832797427635E-09</v>
      </c>
      <c r="AT23" s="6">
        <f>Treatment!O316</f>
        <v>2.678054662379422E-09</v>
      </c>
      <c r="AU23" s="6">
        <f>Treatment!R316</f>
        <v>2.5333601286173647E-09</v>
      </c>
      <c r="AV23" s="6">
        <f>Treatment!U316</f>
        <v>3.0976688102893883E-09</v>
      </c>
      <c r="AW23" s="6">
        <f>Treatment!X316</f>
        <v>3.507636655948555E-09</v>
      </c>
    </row>
    <row r="24" spans="1:49" ht="12">
      <c r="A24" s="6">
        <v>3893</v>
      </c>
      <c r="B24" s="6">
        <f>Treatment!C30</f>
        <v>4.3528938906752263E-10</v>
      </c>
      <c r="C24" s="6">
        <f>Treatment!F30</f>
        <v>4.786977491961402E-10</v>
      </c>
      <c r="D24" s="6">
        <f>Treatment!I30</f>
        <v>4.931672025723466E-10</v>
      </c>
      <c r="E24" s="6">
        <f>Treatment!L30</f>
        <v>8.163183279742766E-10</v>
      </c>
      <c r="F24" s="6">
        <f>Treatment!C71</f>
        <v>7.282958199356913E-10</v>
      </c>
      <c r="G24" s="6">
        <f>Treatment!F71</f>
        <v>4.6302250803858533E-10</v>
      </c>
      <c r="H24" s="6">
        <f>Treatment!I71</f>
        <v>8.874598070739536E-10</v>
      </c>
      <c r="I24" s="6">
        <f>Treatment!L71</f>
        <v>7.765273311897094E-10</v>
      </c>
      <c r="J24" s="6">
        <f>Treatment!O71</f>
        <v>6.173633440514455E-10</v>
      </c>
      <c r="K24" s="6">
        <f>Treatment!R71</f>
        <v>4.678456591639858E-10</v>
      </c>
      <c r="L24" s="6">
        <f>Treatment!U71</f>
        <v>5.160771704180055E-10</v>
      </c>
      <c r="M24" s="6">
        <f>Treatment!X71</f>
        <v>6.077170418006428E-10</v>
      </c>
      <c r="N24" s="6">
        <f>Treatment!C112</f>
        <v>8.488745980707398E-10</v>
      </c>
      <c r="O24" s="6">
        <f>Treatment!F112</f>
        <v>1.0032154340836016E-09</v>
      </c>
      <c r="P24" s="6">
        <f>Treatment!I112</f>
        <v>1.0080385852090037E-09</v>
      </c>
      <c r="Q24" s="6">
        <f>Treatment!L112</f>
        <v>-9.549839228295827E-10</v>
      </c>
      <c r="R24" s="6">
        <f>Treatment!C153</f>
        <v>1.3938906752411598E-09</v>
      </c>
      <c r="S24" s="6">
        <f>Treatment!F153</f>
        <v>1.3360128617363341E-09</v>
      </c>
      <c r="T24" s="6">
        <f>Treatment!I153</f>
        <v>1.2395498392282947E-09</v>
      </c>
      <c r="U24" s="6">
        <f>Treatment!L153</f>
        <v>1.6977491961414796E-09</v>
      </c>
      <c r="V24" s="6">
        <f>Treatment!O153</f>
        <v>1.4758842443729928E-09</v>
      </c>
      <c r="W24" s="6">
        <f>Treatment!R153</f>
        <v>1.5482315112540183E-09</v>
      </c>
      <c r="X24" s="6">
        <f>Treatment!U153</f>
        <v>3.385852090032155E-09</v>
      </c>
      <c r="Y24" s="6">
        <f>Treatment!X153</f>
        <v>1.413183279742765E-09</v>
      </c>
      <c r="Z24" s="6">
        <f>Treatment!C194</f>
        <v>1.9063504823151125E-09</v>
      </c>
      <c r="AA24" s="6">
        <f>Treatment!F194</f>
        <v>1.7375401929260426E-09</v>
      </c>
      <c r="AB24" s="6">
        <f>Treatment!I194</f>
        <v>1.7230707395498379E-09</v>
      </c>
      <c r="AC24" s="6">
        <f>Treatment!L194</f>
        <v>2.133038585209003E-09</v>
      </c>
      <c r="AD24" s="6">
        <f>Treatment!C235</f>
        <v>2.316318327974276E-09</v>
      </c>
      <c r="AE24" s="6">
        <f>Treatment!F235</f>
        <v>2.3741961414791E-09</v>
      </c>
      <c r="AF24" s="6">
        <f>Treatment!I235</f>
        <v>2.644292604501608E-09</v>
      </c>
      <c r="AG24" s="6">
        <f>Treatment!L235</f>
        <v>2.518890675241156E-09</v>
      </c>
      <c r="AH24" s="6">
        <f>Treatment!O235</f>
        <v>2.716639871382637E-09</v>
      </c>
      <c r="AI24" s="6">
        <f>Treatment!R235</f>
        <v>2.5671221864951755E-09</v>
      </c>
      <c r="AJ24" s="6">
        <f>Treatment!U235</f>
        <v>2.5671221864951755E-09</v>
      </c>
      <c r="AK24" s="6">
        <f>Treatment!X235</f>
        <v>2.7118167202572347E-09</v>
      </c>
      <c r="AL24" s="6">
        <f>Treatment!C276</f>
        <v>2.149919614147909E-09</v>
      </c>
      <c r="AM24" s="6">
        <f>Treatment!F276</f>
        <v>2.130627009646302E-09</v>
      </c>
      <c r="AN24" s="6">
        <f>Treatment!I276</f>
        <v>1.8894694533762067E-09</v>
      </c>
      <c r="AO24" s="6">
        <f>Treatment!L276</f>
        <v>2.053456591639871E-09</v>
      </c>
      <c r="AP24" s="6">
        <f>Treatment!C317</f>
        <v>2.433279742765274E-09</v>
      </c>
      <c r="AQ24" s="6">
        <f>Treatment!F317</f>
        <v>2.669614147909969E-09</v>
      </c>
      <c r="AR24" s="6">
        <f>Treatment!I317</f>
        <v>2.9782958199356908E-09</v>
      </c>
      <c r="AS24" s="6">
        <f>Treatment!L317</f>
        <v>2.7467845659163998E-09</v>
      </c>
      <c r="AT24" s="6">
        <f>Treatment!O317</f>
        <v>2.7853697749196152E-09</v>
      </c>
      <c r="AU24" s="6">
        <f>Treatment!R317</f>
        <v>2.621382636655949E-09</v>
      </c>
      <c r="AV24" s="6">
        <f>Treatment!U317</f>
        <v>3.195337620578777E-09</v>
      </c>
      <c r="AW24" s="6">
        <f>Treatment!X317</f>
        <v>3.639067524115757E-09</v>
      </c>
    </row>
    <row r="25" spans="1:49" ht="12">
      <c r="A25" s="6">
        <f t="shared" si="0"/>
        <v>4070</v>
      </c>
      <c r="B25" s="6">
        <f>Treatment!C31</f>
        <v>4.2081993569131787E-10</v>
      </c>
      <c r="C25" s="6">
        <f>Treatment!F31</f>
        <v>5.028135048231509E-10</v>
      </c>
      <c r="D25" s="6">
        <f>Treatment!I31</f>
        <v>4.93167202572345E-10</v>
      </c>
      <c r="E25" s="6">
        <f>Treatment!L31</f>
        <v>8.404340836012856E-10</v>
      </c>
      <c r="F25" s="6">
        <f>Treatment!C72</f>
        <v>7.524115755627003E-10</v>
      </c>
      <c r="G25" s="6">
        <f>Treatment!F72</f>
        <v>4.87138263665596E-10</v>
      </c>
      <c r="H25" s="6">
        <f>Treatment!I72</f>
        <v>9.260450160771707E-10</v>
      </c>
      <c r="I25" s="6">
        <f>Treatment!L72</f>
        <v>7.909967845659158E-10</v>
      </c>
      <c r="J25" s="6">
        <f>Treatment!O72</f>
        <v>8.054662379421222E-10</v>
      </c>
      <c r="K25" s="6">
        <f>Treatment!R72</f>
        <v>4.919614147909965E-10</v>
      </c>
      <c r="L25" s="6">
        <f>Treatment!U72</f>
        <v>5.353697749196141E-10</v>
      </c>
      <c r="M25" s="6">
        <f>Treatment!X72</f>
        <v>6.12540192926045E-10</v>
      </c>
      <c r="N25" s="6">
        <f>Treatment!C113</f>
        <v>8.331993569131832E-10</v>
      </c>
      <c r="O25" s="6">
        <f>Treatment!F113</f>
        <v>1.0550643086816716E-09</v>
      </c>
      <c r="P25" s="6">
        <f>Treatment!I113</f>
        <v>1.0309485530546626E-09</v>
      </c>
      <c r="Q25" s="6">
        <f>Treatment!L113</f>
        <v>-1.0140675241157551E-09</v>
      </c>
      <c r="R25" s="6">
        <f>Treatment!C154</f>
        <v>1.4710610932475874E-09</v>
      </c>
      <c r="S25" s="6">
        <f>Treatment!F154</f>
        <v>1.3938906752411565E-09</v>
      </c>
      <c r="T25" s="6">
        <f>Treatment!I154</f>
        <v>1.3263665594855299E-09</v>
      </c>
      <c r="U25" s="6">
        <f>Treatment!L154</f>
        <v>1.7411575562700955E-09</v>
      </c>
      <c r="V25" s="6">
        <f>Treatment!O154</f>
        <v>1.5627009646302263E-09</v>
      </c>
      <c r="W25" s="6">
        <f>Treatment!R154</f>
        <v>1.5868167202572354E-09</v>
      </c>
      <c r="X25" s="6">
        <f>Treatment!U154</f>
        <v>3.57395498392283E-09</v>
      </c>
      <c r="Y25" s="6">
        <f>Treatment!X154</f>
        <v>1.4710610932475874E-09</v>
      </c>
      <c r="Z25" s="6">
        <f>Treatment!C195</f>
        <v>1.948553054662379E-09</v>
      </c>
      <c r="AA25" s="6">
        <f>Treatment!F195</f>
        <v>1.7459807073954976E-09</v>
      </c>
      <c r="AB25" s="6">
        <f>Treatment!I195</f>
        <v>1.7990353697749211E-09</v>
      </c>
      <c r="AC25" s="6">
        <f>Treatment!L195</f>
        <v>2.228295819935693E-09</v>
      </c>
      <c r="AD25" s="6">
        <f>Treatment!C236</f>
        <v>2.4332797427652724E-09</v>
      </c>
      <c r="AE25" s="6">
        <f>Treatment!F236</f>
        <v>2.481511254019292E-09</v>
      </c>
      <c r="AF25" s="6">
        <f>Treatment!I236</f>
        <v>2.741961414790996E-09</v>
      </c>
      <c r="AG25" s="6">
        <f>Treatment!L236</f>
        <v>2.6262057877813496E-09</v>
      </c>
      <c r="AH25" s="6">
        <f>Treatment!O236</f>
        <v>2.8046623794212204E-09</v>
      </c>
      <c r="AI25" s="6">
        <f>Treatment!R236</f>
        <v>2.708199356913181E-09</v>
      </c>
      <c r="AJ25" s="6">
        <f>Treatment!U236</f>
        <v>2.679260450160773E-09</v>
      </c>
      <c r="AK25" s="6">
        <f>Treatment!X236</f>
        <v>2.85289389067524E-09</v>
      </c>
      <c r="AL25" s="6">
        <f>Treatment!C277</f>
        <v>2.2524115755627005E-09</v>
      </c>
      <c r="AM25" s="6">
        <f>Treatment!F277</f>
        <v>2.2524115755627005E-09</v>
      </c>
      <c r="AN25" s="6">
        <f>Treatment!I277</f>
        <v>2.001607717041801E-09</v>
      </c>
      <c r="AO25" s="6">
        <f>Treatment!L277</f>
        <v>2.160771704180065E-09</v>
      </c>
      <c r="AP25" s="6">
        <f>Treatment!C318</f>
        <v>2.5671221864951755E-09</v>
      </c>
      <c r="AQ25" s="6">
        <f>Treatment!F318</f>
        <v>2.745578778135048E-09</v>
      </c>
      <c r="AR25" s="6">
        <f>Treatment!I318</f>
        <v>3.1024919614147913E-09</v>
      </c>
      <c r="AS25" s="6">
        <f>Treatment!L318</f>
        <v>2.909565916398714E-09</v>
      </c>
      <c r="AT25" s="6">
        <f>Treatment!O318</f>
        <v>2.9047427652733102E-09</v>
      </c>
      <c r="AU25" s="6">
        <f>Treatment!R318</f>
        <v>2.740755627009646E-09</v>
      </c>
      <c r="AV25" s="6">
        <f>Treatment!U318</f>
        <v>3.3436495176848866E-09</v>
      </c>
      <c r="AW25" s="6">
        <f>Treatment!X318</f>
        <v>3.763263665594854E-09</v>
      </c>
    </row>
    <row r="26" spans="1:49" ht="12">
      <c r="A26" s="6">
        <f t="shared" si="0"/>
        <v>4247</v>
      </c>
      <c r="B26" s="6">
        <f>Treatment!C32</f>
        <v>4.2564308681672166E-10</v>
      </c>
      <c r="C26" s="6">
        <f>Treatment!F32</f>
        <v>5.028135048231526E-10</v>
      </c>
      <c r="D26" s="6">
        <f>Treatment!I32</f>
        <v>4.979903536977504E-10</v>
      </c>
      <c r="E26" s="6">
        <f>Treatment!L32</f>
        <v>8.64549839228298E-10</v>
      </c>
      <c r="F26" s="6">
        <f>Treatment!C73</f>
        <v>7.692926045016053E-10</v>
      </c>
      <c r="G26" s="6">
        <f>Treatment!F73</f>
        <v>4.79903536977492E-10</v>
      </c>
      <c r="H26" s="6">
        <f>Treatment!I73</f>
        <v>9.525723472668783E-10</v>
      </c>
      <c r="I26" s="6">
        <f>Treatment!L73</f>
        <v>8.368167202572336E-10</v>
      </c>
      <c r="J26" s="6">
        <f>Treatment!O73</f>
        <v>8.657556270096464E-10</v>
      </c>
      <c r="K26" s="6">
        <f>Treatment!R73</f>
        <v>5.136655948553053E-10</v>
      </c>
      <c r="L26" s="6">
        <f>Treatment!U73</f>
        <v>5.570739549839229E-10</v>
      </c>
      <c r="M26" s="6">
        <f>Treatment!X73</f>
        <v>6.438906752411564E-10</v>
      </c>
      <c r="N26" s="6">
        <f>Treatment!C114</f>
        <v>8.729903536977488E-10</v>
      </c>
      <c r="O26" s="6">
        <f>Treatment!F114</f>
        <v>1.0466237942122208E-09</v>
      </c>
      <c r="P26" s="6">
        <f>Treatment!I114</f>
        <v>1.080385852090034E-09</v>
      </c>
      <c r="Q26" s="6">
        <f>Treatment!L114</f>
        <v>-1.0273311897106114E-09</v>
      </c>
      <c r="R26" s="6">
        <f>Treatment!C155</f>
        <v>1.495176848874598E-09</v>
      </c>
      <c r="S26" s="6">
        <f>Treatment!F155</f>
        <v>1.4324758842443736E-09</v>
      </c>
      <c r="T26" s="6">
        <f>Treatment!I155</f>
        <v>1.3263665594855315E-09</v>
      </c>
      <c r="U26" s="6">
        <f>Treatment!L155</f>
        <v>1.8038585209003216E-09</v>
      </c>
      <c r="V26" s="6">
        <f>Treatment!O155</f>
        <v>1.6157556270096465E-09</v>
      </c>
      <c r="W26" s="6">
        <f>Treatment!R155</f>
        <v>1.6736334405144705E-09</v>
      </c>
      <c r="X26" s="6">
        <f>Treatment!U155</f>
        <v>3.6897106109324763E-09</v>
      </c>
      <c r="Y26" s="6">
        <f>Treatment!X155</f>
        <v>1.528938906752413E-09</v>
      </c>
      <c r="Z26" s="6">
        <f>Treatment!C196</f>
        <v>2.0136655948553063E-09</v>
      </c>
      <c r="AA26" s="6">
        <f>Treatment!F196</f>
        <v>1.89790996784566E-09</v>
      </c>
      <c r="AB26" s="6">
        <f>Treatment!I196</f>
        <v>1.8689710610932455E-09</v>
      </c>
      <c r="AC26" s="6">
        <f>Treatment!L196</f>
        <v>2.3078778135048235E-09</v>
      </c>
      <c r="AD26" s="6">
        <f>Treatment!C237</f>
        <v>2.5116559485530543E-09</v>
      </c>
      <c r="AE26" s="6">
        <f>Treatment!F237</f>
        <v>2.6129421221864975E-09</v>
      </c>
      <c r="AF26" s="6">
        <f>Treatment!I237</f>
        <v>2.8589228295819933E-09</v>
      </c>
      <c r="AG26" s="6">
        <f>Treatment!L237</f>
        <v>2.7286977491961405E-09</v>
      </c>
      <c r="AH26" s="6">
        <f>Treatment!O237</f>
        <v>2.9119774919614135E-09</v>
      </c>
      <c r="AI26" s="6">
        <f>Treatment!R237</f>
        <v>2.7865755627009645E-09</v>
      </c>
      <c r="AJ26" s="6">
        <f>Treatment!U237</f>
        <v>2.801045016077171E-09</v>
      </c>
      <c r="AK26" s="6">
        <f>Treatment!X237</f>
        <v>2.936093247588424E-09</v>
      </c>
      <c r="AL26" s="6">
        <f>Treatment!C278</f>
        <v>2.3078778135048226E-09</v>
      </c>
      <c r="AM26" s="6">
        <f>Treatment!F278</f>
        <v>2.336816720257234E-09</v>
      </c>
      <c r="AN26" s="6">
        <f>Treatment!I278</f>
        <v>2.0522508038585193E-09</v>
      </c>
      <c r="AO26" s="6">
        <f>Treatment!L278</f>
        <v>2.2741157556270077E-09</v>
      </c>
      <c r="AP26" s="6">
        <f>Treatment!C319</f>
        <v>2.6647909967845643E-09</v>
      </c>
      <c r="AQ26" s="6">
        <f>Treatment!F319</f>
        <v>2.8963022508038586E-09</v>
      </c>
      <c r="AR26" s="6">
        <f>Treatment!I319</f>
        <v>3.2580385852090023E-09</v>
      </c>
      <c r="AS26" s="6">
        <f>Treatment!L319</f>
        <v>3.021704180064309E-09</v>
      </c>
      <c r="AT26" s="6">
        <f>Treatment!O319</f>
        <v>3.0072347266881028E-09</v>
      </c>
      <c r="AU26" s="6">
        <f>Treatment!R319</f>
        <v>2.8963022508038586E-09</v>
      </c>
      <c r="AV26" s="6">
        <f>Treatment!U319</f>
        <v>3.460610932475884E-09</v>
      </c>
      <c r="AW26" s="6">
        <f>Treatment!X319</f>
        <v>3.904340836012861E-09</v>
      </c>
    </row>
    <row r="27" spans="1:49" ht="12">
      <c r="A27" s="6">
        <f t="shared" si="0"/>
        <v>4424</v>
      </c>
      <c r="B27" s="6">
        <f>Treatment!C33</f>
        <v>4.5940514469453497E-10</v>
      </c>
      <c r="C27" s="6">
        <f>Treatment!F33</f>
        <v>5.172829581993573E-10</v>
      </c>
      <c r="D27" s="6">
        <f>Treatment!I33</f>
        <v>5.172829581993573E-10</v>
      </c>
      <c r="E27" s="6">
        <f>Treatment!L33</f>
        <v>8.790192926045027E-10</v>
      </c>
      <c r="F27" s="6">
        <f>Treatment!C74</f>
        <v>7.934083601286144E-10</v>
      </c>
      <c r="G27" s="6">
        <f>Treatment!F74</f>
        <v>4.89549839228293E-10</v>
      </c>
      <c r="H27" s="6">
        <f>Treatment!I74</f>
        <v>9.622186495176826E-10</v>
      </c>
      <c r="I27" s="6">
        <f>Treatment!L74</f>
        <v>8.512861736334384E-10</v>
      </c>
      <c r="J27" s="6">
        <f>Treatment!O74</f>
        <v>9.57395498392282E-10</v>
      </c>
      <c r="K27" s="6">
        <f>Treatment!R74</f>
        <v>5.329581993569105E-10</v>
      </c>
      <c r="L27" s="6">
        <f>Treatment!U74</f>
        <v>5.908360128617345E-10</v>
      </c>
      <c r="M27" s="6">
        <f>Treatment!X74</f>
        <v>6.872990353697756E-10</v>
      </c>
      <c r="N27" s="6">
        <f>Treatment!C115</f>
        <v>8.549035369774904E-10</v>
      </c>
      <c r="O27" s="6">
        <f>Treatment!F115</f>
        <v>1.0092443729903538E-09</v>
      </c>
      <c r="P27" s="6">
        <f>Treatment!I115</f>
        <v>1.0671221864951762E-09</v>
      </c>
      <c r="Q27" s="6">
        <f>Treatment!L115</f>
        <v>-1.1177652733118978E-09</v>
      </c>
      <c r="R27" s="6">
        <f>Treatment!C156</f>
        <v>1.5614951768488746E-09</v>
      </c>
      <c r="S27" s="6">
        <f>Treatment!F156</f>
        <v>1.4505627009646304E-09</v>
      </c>
      <c r="T27" s="6">
        <f>Treatment!I156</f>
        <v>1.354099678456591E-09</v>
      </c>
      <c r="U27" s="6">
        <f>Treatment!L156</f>
        <v>1.8364147909967848E-09</v>
      </c>
      <c r="V27" s="6">
        <f>Treatment!O156</f>
        <v>1.6965434083601278E-09</v>
      </c>
      <c r="W27" s="6">
        <f>Treatment!R156</f>
        <v>1.7544212218649518E-09</v>
      </c>
      <c r="X27" s="6">
        <f>Treatment!U156</f>
        <v>3.833199356913184E-09</v>
      </c>
      <c r="Y27" s="6">
        <f>Treatment!X156</f>
        <v>1.6193729903536985E-09</v>
      </c>
      <c r="Z27" s="6">
        <f>Treatment!C197</f>
        <v>2.0703376205787794E-09</v>
      </c>
      <c r="AA27" s="6">
        <f>Treatment!F197</f>
        <v>1.944935691318327E-09</v>
      </c>
      <c r="AB27" s="6">
        <f>Treatment!I197</f>
        <v>1.9401125401929266E-09</v>
      </c>
      <c r="AC27" s="6">
        <f>Treatment!L197</f>
        <v>2.4320739549839215E-09</v>
      </c>
      <c r="AD27" s="6">
        <f>Treatment!C238</f>
        <v>2.620176848874599E-09</v>
      </c>
      <c r="AE27" s="6">
        <f>Treatment!F238</f>
        <v>2.7359324758842437E-09</v>
      </c>
      <c r="AF27" s="6">
        <f>Treatment!I238</f>
        <v>2.9433279742765273E-09</v>
      </c>
      <c r="AG27" s="6">
        <f>Treatment!L238</f>
        <v>2.7938102893890677E-09</v>
      </c>
      <c r="AH27" s="6">
        <f>Treatment!O238</f>
        <v>3.0012057877813513E-09</v>
      </c>
      <c r="AI27" s="6">
        <f>Treatment!R238</f>
        <v>2.8854501607717034E-09</v>
      </c>
      <c r="AJ27" s="6">
        <f>Treatment!U238</f>
        <v>2.8806270096463045E-09</v>
      </c>
      <c r="AK27" s="6">
        <f>Treatment!X238</f>
        <v>3.0253215434083604E-09</v>
      </c>
      <c r="AL27" s="6">
        <f>Treatment!C279</f>
        <v>2.353697749196142E-09</v>
      </c>
      <c r="AM27" s="6">
        <f>Treatment!F279</f>
        <v>2.3826366559485533E-09</v>
      </c>
      <c r="AN27" s="6">
        <f>Treatment!I279</f>
        <v>2.0980707395498388E-09</v>
      </c>
      <c r="AO27" s="6">
        <f>Treatment!L279</f>
        <v>2.3199356913183305E-09</v>
      </c>
      <c r="AP27" s="6">
        <f>Treatment!C320</f>
        <v>2.778135048231511E-09</v>
      </c>
      <c r="AQ27" s="6">
        <f>Treatment!F320</f>
        <v>3.0241157556270103E-09</v>
      </c>
      <c r="AR27" s="6">
        <f>Treatment!I320</f>
        <v>3.381028938906752E-09</v>
      </c>
      <c r="AS27" s="6">
        <f>Treatment!L320</f>
        <v>3.2411575562700965E-09</v>
      </c>
      <c r="AT27" s="6">
        <f>Treatment!O320</f>
        <v>3.1446945337620587E-09</v>
      </c>
      <c r="AU27" s="6">
        <f>Treatment!R320</f>
        <v>3.009646302250804E-09</v>
      </c>
      <c r="AV27" s="6">
        <f>Treatment!U320</f>
        <v>3.5932475884244376E-09</v>
      </c>
      <c r="AW27" s="6">
        <f>Treatment!X320</f>
        <v>3.998392282958199E-09</v>
      </c>
    </row>
    <row r="28" spans="1:49" ht="12">
      <c r="A28" s="6">
        <f t="shared" si="0"/>
        <v>4601</v>
      </c>
      <c r="B28" s="6">
        <f>Treatment!C34</f>
        <v>4.5819935691318485E-10</v>
      </c>
      <c r="C28" s="6">
        <f>Treatment!F34</f>
        <v>5.401929260450179E-10</v>
      </c>
      <c r="D28" s="6">
        <f>Treatment!I34</f>
        <v>5.112540192926051E-10</v>
      </c>
      <c r="E28" s="6">
        <f>Treatment!L34</f>
        <v>9.308681672025728E-10</v>
      </c>
      <c r="F28" s="6">
        <f>Treatment!C75</f>
        <v>8.259646302250809E-10</v>
      </c>
      <c r="G28" s="6">
        <f>Treatment!F75</f>
        <v>4.931672025723466E-10</v>
      </c>
      <c r="H28" s="6">
        <f>Treatment!I75</f>
        <v>9.706591639871384E-10</v>
      </c>
      <c r="I28" s="6">
        <f>Treatment!L75</f>
        <v>8.54903536977492E-10</v>
      </c>
      <c r="J28" s="6">
        <f>Treatment!O75</f>
        <v>8.066720257234723E-10</v>
      </c>
      <c r="K28" s="6">
        <f>Treatment!R75</f>
        <v>5.365755627009642E-10</v>
      </c>
      <c r="L28" s="6">
        <f>Treatment!U75</f>
        <v>6.040996784565908E-10</v>
      </c>
      <c r="M28" s="6">
        <f>Treatment!X75</f>
        <v>7.246784565916393E-10</v>
      </c>
      <c r="N28" s="6">
        <f>Treatment!C116</f>
        <v>8.27170418006431E-10</v>
      </c>
      <c r="O28" s="6">
        <f>Treatment!F116</f>
        <v>1.0586816720257253E-09</v>
      </c>
      <c r="P28" s="6">
        <f>Treatment!I116</f>
        <v>1.0249196141479103E-09</v>
      </c>
      <c r="Q28" s="6">
        <f>Treatment!L116</f>
        <v>-1.1647909967845657E-09</v>
      </c>
      <c r="R28" s="6">
        <f>Treatment!C157</f>
        <v>1.5844051446945335E-09</v>
      </c>
      <c r="S28" s="6">
        <f>Treatment!F157</f>
        <v>1.5313504823151133E-09</v>
      </c>
      <c r="T28" s="6">
        <f>Treatment!I157</f>
        <v>1.439710610932476E-09</v>
      </c>
      <c r="U28" s="6">
        <f>Treatment!L157</f>
        <v>1.8834405144694527E-09</v>
      </c>
      <c r="V28" s="6">
        <f>Treatment!O157</f>
        <v>1.709807073954984E-09</v>
      </c>
      <c r="W28" s="6">
        <f>Treatment!R157</f>
        <v>1.762861736334406E-09</v>
      </c>
      <c r="X28" s="6">
        <f>Treatment!U157</f>
        <v>3.986334405144694E-09</v>
      </c>
      <c r="Y28" s="6">
        <f>Treatment!X157</f>
        <v>1.6326366559485532E-09</v>
      </c>
      <c r="Z28" s="6">
        <f>Treatment!C198</f>
        <v>2.1221864951768486E-09</v>
      </c>
      <c r="AA28" s="6">
        <f>Treatment!F198</f>
        <v>2.0016077170418E-09</v>
      </c>
      <c r="AB28" s="6">
        <f>Treatment!I198</f>
        <v>2.0112540192926044E-09</v>
      </c>
      <c r="AC28" s="6">
        <f>Treatment!L198</f>
        <v>2.503215434083601E-09</v>
      </c>
      <c r="AD28" s="6">
        <f>Treatment!C239</f>
        <v>2.6623794212218657E-09</v>
      </c>
      <c r="AE28" s="6">
        <f>Treatment!F239</f>
        <v>2.8022508038585194E-09</v>
      </c>
      <c r="AF28" s="6">
        <f>Treatment!I239</f>
        <v>3.033762057877812E-09</v>
      </c>
      <c r="AG28" s="6">
        <f>Treatment!L239</f>
        <v>2.874598070739548E-09</v>
      </c>
      <c r="AH28" s="6">
        <f>Treatment!O239</f>
        <v>3.115755627009645E-09</v>
      </c>
      <c r="AI28" s="6">
        <f>Treatment!R239</f>
        <v>2.9758842443729897E-09</v>
      </c>
      <c r="AJ28" s="6">
        <f>Treatment!U239</f>
        <v>2.9614147909967833E-09</v>
      </c>
      <c r="AK28" s="6">
        <f>Treatment!X239</f>
        <v>3.0771704180064296E-09</v>
      </c>
      <c r="AL28" s="6">
        <f>Treatment!C280</f>
        <v>2.5128617363344044E-09</v>
      </c>
      <c r="AM28" s="6">
        <f>Treatment!F280</f>
        <v>2.5562700964630236E-09</v>
      </c>
      <c r="AN28" s="6">
        <f>Treatment!I280</f>
        <v>2.2620578778135065E-09</v>
      </c>
      <c r="AO28" s="6">
        <f>Treatment!L280</f>
        <v>2.517684887459808E-09</v>
      </c>
      <c r="AP28" s="6">
        <f>Treatment!C321</f>
        <v>2.874598070739549E-09</v>
      </c>
      <c r="AQ28" s="6">
        <f>Treatment!F321</f>
        <v>3.115755627009646E-09</v>
      </c>
      <c r="AR28" s="6">
        <f>Treatment!I321</f>
        <v>3.520900321543409E-09</v>
      </c>
      <c r="AS28" s="6">
        <f>Treatment!L321</f>
        <v>3.342443729903538E-09</v>
      </c>
      <c r="AT28" s="6">
        <f>Treatment!O321</f>
        <v>3.2363344051446944E-09</v>
      </c>
      <c r="AU28" s="6">
        <f>Treatment!R321</f>
        <v>3.1061093247588433E-09</v>
      </c>
      <c r="AV28" s="6">
        <f>Treatment!U321</f>
        <v>3.728295819935691E-09</v>
      </c>
      <c r="AW28" s="6">
        <f>Treatment!X321</f>
        <v>4.128617363344052E-09</v>
      </c>
    </row>
    <row r="29" spans="1:49" ht="12">
      <c r="A29" s="6">
        <f t="shared" si="0"/>
        <v>4778</v>
      </c>
      <c r="B29" s="6">
        <f>Treatment!C35</f>
        <v>4.4372990353697844E-10</v>
      </c>
      <c r="C29" s="6">
        <f>Treatment!F35</f>
        <v>5.498392282958188E-10</v>
      </c>
      <c r="D29" s="6">
        <f>Treatment!I35</f>
        <v>5.498392282958188E-10</v>
      </c>
      <c r="E29" s="6">
        <f>Treatment!L35</f>
        <v>9.40514469453377E-10</v>
      </c>
      <c r="F29" s="6">
        <f>Treatment!C76</f>
        <v>8.356109324758835E-10</v>
      </c>
      <c r="G29" s="6">
        <f>Treatment!F76</f>
        <v>4.835209003215423E-10</v>
      </c>
      <c r="H29" s="6">
        <f>Treatment!I76</f>
        <v>9.658360128617362E-10</v>
      </c>
      <c r="I29" s="6">
        <f>Treatment!L76</f>
        <v>8.693729903536968E-10</v>
      </c>
      <c r="J29" s="6">
        <f>Treatment!O76</f>
        <v>8.838424437299016E-10</v>
      </c>
      <c r="K29" s="6">
        <f>Treatment!R76</f>
        <v>5.51045016077169E-10</v>
      </c>
      <c r="L29" s="6">
        <f>Treatment!U76</f>
        <v>6.233922829581994E-10</v>
      </c>
      <c r="M29" s="6">
        <f>Treatment!X76</f>
        <v>7.39147909967844E-10</v>
      </c>
      <c r="N29" s="6">
        <f>Treatment!C117</f>
        <v>9.260450160771707E-10</v>
      </c>
      <c r="O29" s="6">
        <f>Treatment!F117</f>
        <v>1.157556270096465E-09</v>
      </c>
      <c r="P29" s="6">
        <f>Treatment!I117</f>
        <v>1.215434083601284E-09</v>
      </c>
      <c r="Q29" s="6">
        <f>Treatment!L117</f>
        <v>-1.1623794212218646E-09</v>
      </c>
      <c r="R29" s="6">
        <f>Treatment!C158</f>
        <v>1.6591639871382641E-09</v>
      </c>
      <c r="S29" s="6">
        <f>Treatment!F158</f>
        <v>1.5530546623794204E-09</v>
      </c>
      <c r="T29" s="6">
        <f>Treatment!I158</f>
        <v>1.4662379421221885E-09</v>
      </c>
      <c r="U29" s="6">
        <f>Treatment!L158</f>
        <v>1.9340836012861727E-09</v>
      </c>
      <c r="V29" s="6">
        <f>Treatment!O158</f>
        <v>1.818327974276528E-09</v>
      </c>
      <c r="W29" s="6">
        <f>Treatment!R158</f>
        <v>1.837620578778135E-09</v>
      </c>
      <c r="X29" s="6">
        <f>Treatment!U158</f>
        <v>4.239549839228295E-09</v>
      </c>
      <c r="Y29" s="6">
        <f>Treatment!X158</f>
        <v>1.70257234726688E-09</v>
      </c>
      <c r="Z29" s="6">
        <f>Treatment!C199</f>
        <v>2.1848874598070747E-09</v>
      </c>
      <c r="AA29" s="6">
        <f>Treatment!F199</f>
        <v>2.0739549839228306E-09</v>
      </c>
      <c r="AB29" s="6">
        <f>Treatment!I199</f>
        <v>2.093247588424436E-09</v>
      </c>
      <c r="AC29" s="6">
        <f>Treatment!L199</f>
        <v>2.6093247588424446E-09</v>
      </c>
      <c r="AD29" s="6">
        <f>Treatment!C240</f>
        <v>2.774517684887459E-09</v>
      </c>
      <c r="AE29" s="6">
        <f>Treatment!F240</f>
        <v>2.914389067524116E-09</v>
      </c>
      <c r="AF29" s="6">
        <f>Treatment!I240</f>
        <v>3.145900321543409E-09</v>
      </c>
      <c r="AG29" s="6">
        <f>Treatment!L240</f>
        <v>2.9674437299035364E-09</v>
      </c>
      <c r="AH29" s="6">
        <f>Treatment!O240</f>
        <v>3.1893086816720248E-09</v>
      </c>
      <c r="AI29" s="6">
        <f>Treatment!R240</f>
        <v>3.0783762057877806E-09</v>
      </c>
      <c r="AJ29" s="6">
        <f>Treatment!U240</f>
        <v>3.0831993569131844E-09</v>
      </c>
      <c r="AK29" s="6">
        <f>Treatment!X240</f>
        <v>3.223070739549838E-09</v>
      </c>
      <c r="AL29" s="6">
        <f>Treatment!C281</f>
        <v>2.5490353697749196E-09</v>
      </c>
      <c r="AM29" s="6">
        <f>Treatment!F281</f>
        <v>2.6020900321543414E-09</v>
      </c>
      <c r="AN29" s="6">
        <f>Treatment!I281</f>
        <v>2.322347266881029E-09</v>
      </c>
      <c r="AO29" s="6">
        <f>Treatment!L281</f>
        <v>2.5490353697749196E-09</v>
      </c>
      <c r="AP29" s="6">
        <f>Treatment!C322</f>
        <v>3.004823151125401E-09</v>
      </c>
      <c r="AQ29" s="6">
        <f>Treatment!F322</f>
        <v>3.2315112540192914E-09</v>
      </c>
      <c r="AR29" s="6">
        <f>Treatment!I322</f>
        <v>3.578778135048232E-09</v>
      </c>
      <c r="AS29" s="6">
        <f>Treatment!L322</f>
        <v>3.4630225080385857E-09</v>
      </c>
      <c r="AT29" s="6">
        <f>Treatment!O322</f>
        <v>3.3472668810289394E-09</v>
      </c>
      <c r="AU29" s="6">
        <f>Treatment!R322</f>
        <v>3.2122186495176845E-09</v>
      </c>
      <c r="AV29" s="6">
        <f>Treatment!U322</f>
        <v>3.766881028938907E-09</v>
      </c>
      <c r="AW29" s="6">
        <f>Treatment!X322</f>
        <v>4.157556270096464E-09</v>
      </c>
    </row>
    <row r="30" spans="1:49" ht="12">
      <c r="A30" s="6">
        <f t="shared" si="0"/>
        <v>4955</v>
      </c>
      <c r="B30" s="6">
        <f>Treatment!C36</f>
        <v>4.4252411575562666E-10</v>
      </c>
      <c r="C30" s="6">
        <f>Treatment!F36</f>
        <v>5.389871382636661E-10</v>
      </c>
      <c r="D30" s="6">
        <f>Treatment!I36</f>
        <v>5.486334405144704E-10</v>
      </c>
      <c r="E30" s="6">
        <f>Treatment!L36</f>
        <v>9.682475884244381E-10</v>
      </c>
      <c r="F30" s="6">
        <f>Treatment!C77</f>
        <v>8.621382636655961E-10</v>
      </c>
      <c r="G30" s="6">
        <f>Treatment!F77</f>
        <v>5.148713826366571E-10</v>
      </c>
      <c r="H30" s="6">
        <f>Treatment!I77</f>
        <v>1.0454180064308707E-09</v>
      </c>
      <c r="I30" s="6">
        <f>Treatment!L77</f>
        <v>8.959003215434094E-10</v>
      </c>
      <c r="J30" s="6">
        <f>Treatment!O77</f>
        <v>9.344855305466248E-10</v>
      </c>
      <c r="K30" s="6">
        <f>Treatment!R77</f>
        <v>5.775723472668849E-10</v>
      </c>
      <c r="L30" s="6">
        <f>Treatment!U77</f>
        <v>6.836816720257253E-10</v>
      </c>
      <c r="M30" s="6">
        <f>Treatment!X77</f>
        <v>7.704983922829588E-10</v>
      </c>
      <c r="N30" s="6">
        <f>Treatment!C118</f>
        <v>9.344855305466248E-10</v>
      </c>
      <c r="O30" s="6">
        <f>Treatment!F118</f>
        <v>1.1708199356913196E-09</v>
      </c>
      <c r="P30" s="6">
        <f>Treatment!I118</f>
        <v>1.1129421221864956E-09</v>
      </c>
      <c r="Q30" s="6">
        <f>Treatment!L118</f>
        <v>-1.1828778135048225E-09</v>
      </c>
      <c r="R30" s="6">
        <f>Treatment!C159</f>
        <v>1.6905144694533772E-09</v>
      </c>
      <c r="S30" s="6">
        <f>Treatment!F159</f>
        <v>1.6229903536977473E-09</v>
      </c>
      <c r="T30" s="6">
        <f>Treatment!I159</f>
        <v>1.5361736334405137E-09</v>
      </c>
      <c r="U30" s="6">
        <f>Treatment!L159</f>
        <v>1.9750803858520884E-09</v>
      </c>
      <c r="V30" s="6">
        <f>Treatment!O159</f>
        <v>1.864147909967844E-09</v>
      </c>
      <c r="W30" s="6">
        <f>Treatment!R159</f>
        <v>1.926848874598072E-09</v>
      </c>
      <c r="X30" s="6">
        <f>Treatment!U159</f>
        <v>4.430064308681672E-09</v>
      </c>
      <c r="Y30" s="6">
        <f>Treatment!X159</f>
        <v>1.7725080385852069E-09</v>
      </c>
      <c r="Z30" s="6">
        <f>Treatment!C200</f>
        <v>2.24879421221865E-09</v>
      </c>
      <c r="AA30" s="6">
        <f>Treatment!F200</f>
        <v>2.108922829581993E-09</v>
      </c>
      <c r="AB30" s="6">
        <f>Treatment!I200</f>
        <v>2.1523311897106107E-09</v>
      </c>
      <c r="AC30" s="6">
        <f>Treatment!L200</f>
        <v>2.697347266881029E-09</v>
      </c>
      <c r="AD30" s="6">
        <f>Treatment!C241</f>
        <v>2.854099678456592E-09</v>
      </c>
      <c r="AE30" s="6">
        <f>Treatment!F241</f>
        <v>3.02290996784566E-09</v>
      </c>
      <c r="AF30" s="6">
        <f>Treatment!I241</f>
        <v>3.2640675241157554E-09</v>
      </c>
      <c r="AG30" s="6">
        <f>Treatment!L241</f>
        <v>3.027733118971059E-09</v>
      </c>
      <c r="AH30" s="6">
        <f>Treatment!O241</f>
        <v>3.278536977491962E-09</v>
      </c>
      <c r="AI30" s="6">
        <f>Treatment!R241</f>
        <v>3.1917202572347267E-09</v>
      </c>
      <c r="AJ30" s="6">
        <f>Treatment!U241</f>
        <v>3.1724276527331198E-09</v>
      </c>
      <c r="AK30" s="6">
        <f>Treatment!X241</f>
        <v>3.2881832797427645E-09</v>
      </c>
      <c r="AL30" s="6">
        <f>Treatment!C282</f>
        <v>2.7009646302250828E-09</v>
      </c>
      <c r="AM30" s="6">
        <f>Treatment!F282</f>
        <v>2.7443729903536987E-09</v>
      </c>
      <c r="AN30" s="6">
        <f>Treatment!I282</f>
        <v>2.459807073954984E-09</v>
      </c>
      <c r="AO30" s="6">
        <f>Treatment!L282</f>
        <v>2.696141479099679E-09</v>
      </c>
      <c r="AP30" s="6">
        <f>Treatment!C323</f>
        <v>3.1036977491961422E-09</v>
      </c>
      <c r="AQ30" s="6">
        <f>Treatment!F323</f>
        <v>3.340032154340837E-09</v>
      </c>
      <c r="AR30" s="6">
        <f>Treatment!I323</f>
        <v>3.7500000000000005E-09</v>
      </c>
      <c r="AS30" s="6">
        <f>Treatment!L323</f>
        <v>3.5715434083601297E-09</v>
      </c>
      <c r="AT30" s="6">
        <f>Treatment!O323</f>
        <v>3.4268488745980705E-09</v>
      </c>
      <c r="AU30" s="6">
        <f>Treatment!R323</f>
        <v>3.282154340836013E-09</v>
      </c>
      <c r="AV30" s="6">
        <f>Treatment!U323</f>
        <v>3.928456591639871E-09</v>
      </c>
      <c r="AW30" s="6">
        <f>Treatment!X323</f>
        <v>4.295016077170419E-09</v>
      </c>
    </row>
    <row r="31" spans="1:49" ht="12">
      <c r="A31" s="6">
        <f t="shared" si="0"/>
        <v>5132</v>
      </c>
      <c r="B31" s="6">
        <f>Treatment!C37</f>
        <v>4.690514469453376E-10</v>
      </c>
      <c r="C31" s="6">
        <f>Treatment!F37</f>
        <v>5.462218649517685E-10</v>
      </c>
      <c r="D31" s="6">
        <f>Treatment!I37</f>
        <v>5.558681672025728E-10</v>
      </c>
      <c r="E31" s="6">
        <f>Treatment!L37</f>
        <v>9.995980707395512E-10</v>
      </c>
      <c r="F31" s="6">
        <f>Treatment!C78</f>
        <v>8.766077170418025E-10</v>
      </c>
      <c r="G31" s="6">
        <f>Treatment!F78</f>
        <v>5.052250803858528E-10</v>
      </c>
      <c r="H31" s="6">
        <f>Treatment!I78</f>
        <v>1.0405948553054669E-09</v>
      </c>
      <c r="I31" s="6">
        <f>Treatment!L78</f>
        <v>8.669614147909966E-10</v>
      </c>
      <c r="J31" s="6">
        <f>Treatment!O78</f>
        <v>7.415594855305476E-10</v>
      </c>
      <c r="K31" s="6">
        <f>Treatment!R78</f>
        <v>6.065112540192927E-10</v>
      </c>
      <c r="L31" s="6">
        <f>Treatment!U78</f>
        <v>6.788585209003215E-10</v>
      </c>
      <c r="M31" s="6">
        <f>Treatment!X78</f>
        <v>7.946141479099695E-10</v>
      </c>
      <c r="N31" s="6">
        <f>Treatment!C119</f>
        <v>9.356913183279733E-10</v>
      </c>
      <c r="O31" s="6">
        <f>Treatment!F119</f>
        <v>1.1864951768488745E-09</v>
      </c>
      <c r="P31" s="6">
        <f>Treatment!I119</f>
        <v>1.2347266881028942E-09</v>
      </c>
      <c r="Q31" s="6">
        <f>Treatment!L119</f>
        <v>-1.205787781350483E-09</v>
      </c>
      <c r="R31" s="6">
        <f>Treatment!C160</f>
        <v>1.7520096463022499E-09</v>
      </c>
      <c r="S31" s="6">
        <f>Treatment!F160</f>
        <v>1.6603697749196126E-09</v>
      </c>
      <c r="T31" s="6">
        <f>Treatment!I160</f>
        <v>1.534967845659162E-09</v>
      </c>
      <c r="U31" s="6">
        <f>Treatment!L160</f>
        <v>1.983520900321544E-09</v>
      </c>
      <c r="V31" s="6">
        <f>Treatment!O160</f>
        <v>1.9208199356913164E-09</v>
      </c>
      <c r="W31" s="6">
        <f>Treatment!R160</f>
        <v>1.993167202572347E-09</v>
      </c>
      <c r="X31" s="6">
        <f>Treatment!U160</f>
        <v>4.626607717041801E-09</v>
      </c>
      <c r="Y31" s="6">
        <f>Treatment!X160</f>
        <v>1.8002411575562696E-09</v>
      </c>
      <c r="Z31" s="6">
        <f>Treatment!C201</f>
        <v>2.2825562700964627E-09</v>
      </c>
      <c r="AA31" s="6">
        <f>Treatment!F201</f>
        <v>2.161977491961414E-09</v>
      </c>
      <c r="AB31" s="6">
        <f>Treatment!I201</f>
        <v>2.2053858520900318E-09</v>
      </c>
      <c r="AC31" s="6">
        <f>Treatment!L201</f>
        <v>2.769694533762057E-09</v>
      </c>
      <c r="AD31" s="6">
        <f>Treatment!C242</f>
        <v>2.9216237942122202E-09</v>
      </c>
      <c r="AE31" s="6">
        <f>Treatment!F242</f>
        <v>3.1386655948553065E-09</v>
      </c>
      <c r="AF31" s="6">
        <f>Treatment!I242</f>
        <v>3.336414790996786E-09</v>
      </c>
      <c r="AG31" s="6">
        <f>Treatment!L242</f>
        <v>3.104903536977493E-09</v>
      </c>
      <c r="AH31" s="6">
        <f>Treatment!O242</f>
        <v>3.39429260450161E-09</v>
      </c>
      <c r="AI31" s="6">
        <f>Treatment!R242</f>
        <v>3.288183279742766E-09</v>
      </c>
      <c r="AJ31" s="6">
        <f>Treatment!U242</f>
        <v>3.2688906752411576E-09</v>
      </c>
      <c r="AK31" s="6">
        <f>Treatment!X242</f>
        <v>3.365353697749197E-09</v>
      </c>
      <c r="AL31" s="6">
        <f>Treatment!C283</f>
        <v>2.733520900321541E-09</v>
      </c>
      <c r="AM31" s="6">
        <f>Treatment!F283</f>
        <v>2.8733922829581997E-09</v>
      </c>
      <c r="AN31" s="6">
        <f>Treatment!I283</f>
        <v>2.530948553054661E-09</v>
      </c>
      <c r="AO31" s="6">
        <f>Treatment!L283</f>
        <v>2.8155144694533757E-09</v>
      </c>
      <c r="AP31" s="6">
        <f>Treatment!C324</f>
        <v>3.176045016077171E-09</v>
      </c>
      <c r="AQ31" s="6">
        <f>Treatment!F324</f>
        <v>3.436495176848875E-09</v>
      </c>
      <c r="AR31" s="6">
        <f>Treatment!I324</f>
        <v>3.851286173633439E-09</v>
      </c>
      <c r="AS31" s="6">
        <f>Treatment!L324</f>
        <v>3.6487138263665573E-09</v>
      </c>
      <c r="AT31" s="6">
        <f>Treatment!O324</f>
        <v>3.5377813504823147E-09</v>
      </c>
      <c r="AU31" s="6">
        <f>Treatment!R324</f>
        <v>3.3737942122186487E-09</v>
      </c>
      <c r="AV31" s="6">
        <f>Treatment!U324</f>
        <v>4.029742765273313E-09</v>
      </c>
      <c r="AW31" s="6">
        <f>Treatment!X324</f>
        <v>4.4107717041800635E-09</v>
      </c>
    </row>
    <row r="32" spans="1:49" ht="12">
      <c r="A32" s="6">
        <f t="shared" si="0"/>
        <v>5309</v>
      </c>
      <c r="B32" s="6">
        <f>Treatment!C38</f>
        <v>4.569935691318314E-10</v>
      </c>
      <c r="C32" s="6">
        <f>Treatment!F38</f>
        <v>5.631028938906751E-10</v>
      </c>
      <c r="D32" s="6">
        <f>Treatment!I38</f>
        <v>5.631028938906751E-10</v>
      </c>
      <c r="E32" s="6">
        <f>Treatment!L38</f>
        <v>1.011655948553054E-09</v>
      </c>
      <c r="F32" s="6">
        <f>Treatment!C79</f>
        <v>8.886655948553053E-10</v>
      </c>
      <c r="G32" s="6">
        <f>Treatment!F79</f>
        <v>5.172829581993573E-10</v>
      </c>
      <c r="H32" s="6">
        <f>Treatment!I79</f>
        <v>1.038183279742765E-09</v>
      </c>
      <c r="I32" s="6">
        <f>Treatment!L79</f>
        <v>8.98311897106108E-10</v>
      </c>
      <c r="J32" s="6">
        <f>Treatment!O79</f>
        <v>7.777331189710611E-10</v>
      </c>
      <c r="K32" s="6">
        <f>Treatment!R79</f>
        <v>6.040996784565908E-10</v>
      </c>
      <c r="L32" s="6">
        <f>Treatment!U79</f>
        <v>7.15032154340835E-10</v>
      </c>
      <c r="M32" s="6">
        <f>Treatment!X79</f>
        <v>8.018488745980702E-10</v>
      </c>
      <c r="N32" s="6">
        <f>Treatment!C120</f>
        <v>9.730707395498386E-10</v>
      </c>
      <c r="O32" s="6">
        <f>Treatment!F120</f>
        <v>1.209405144694535E-09</v>
      </c>
      <c r="P32" s="6">
        <f>Treatment!I120</f>
        <v>1.2238745980707398E-09</v>
      </c>
      <c r="Q32" s="6">
        <f>Treatment!L120</f>
        <v>-1.2648713826366547E-09</v>
      </c>
      <c r="R32" s="6">
        <f>Treatment!C161</f>
        <v>1.77130225080386E-09</v>
      </c>
      <c r="S32" s="6">
        <f>Treatment!F161</f>
        <v>1.6989549839228297E-09</v>
      </c>
      <c r="T32" s="6">
        <f>Treatment!I161</f>
        <v>1.5783762057877812E-09</v>
      </c>
      <c r="U32" s="6">
        <f>Treatment!L161</f>
        <v>2.051045016077171E-09</v>
      </c>
      <c r="V32" s="6">
        <f>Treatment!O161</f>
        <v>1.896704180064309E-09</v>
      </c>
      <c r="W32" s="6">
        <f>Treatment!R161</f>
        <v>2.0365755627009644E-09</v>
      </c>
      <c r="X32" s="6">
        <f>Treatment!U161</f>
        <v>4.703778135048232E-09</v>
      </c>
      <c r="Y32" s="6">
        <f>Treatment!X161</f>
        <v>1.8243569131832803E-09</v>
      </c>
      <c r="Z32" s="6">
        <f>Treatment!C202</f>
        <v>2.3609324758842445E-09</v>
      </c>
      <c r="AA32" s="6">
        <f>Treatment!F202</f>
        <v>2.240353697749196E-09</v>
      </c>
      <c r="AB32" s="6">
        <f>Treatment!I202</f>
        <v>2.3175241157556253E-09</v>
      </c>
      <c r="AC32" s="6">
        <f>Treatment!L202</f>
        <v>2.8914790996784548E-09</v>
      </c>
      <c r="AD32" s="6">
        <f>Treatment!C243</f>
        <v>3.0024115755627023E-09</v>
      </c>
      <c r="AE32" s="6">
        <f>Treatment!F243</f>
        <v>3.2339228295819933E-09</v>
      </c>
      <c r="AF32" s="6">
        <f>Treatment!I243</f>
        <v>3.4220257234726684E-09</v>
      </c>
      <c r="AG32" s="6">
        <f>Treatment!L243</f>
        <v>3.2146302250803864E-09</v>
      </c>
      <c r="AH32" s="6">
        <f>Treatment!O243</f>
        <v>3.4750803858520902E-09</v>
      </c>
      <c r="AI32" s="6">
        <f>Treatment!R243</f>
        <v>3.3930868167202572E-09</v>
      </c>
      <c r="AJ32" s="6">
        <f>Treatment!U243</f>
        <v>3.3545016077170434E-09</v>
      </c>
      <c r="AK32" s="6">
        <f>Treatment!X243</f>
        <v>3.4557877813504833E-09</v>
      </c>
      <c r="AL32" s="6">
        <f>Treatment!C284</f>
        <v>2.8637459807073954E-09</v>
      </c>
      <c r="AM32" s="6">
        <f>Treatment!F284</f>
        <v>2.9457395498392284E-09</v>
      </c>
      <c r="AN32" s="6">
        <f>Treatment!I284</f>
        <v>2.637057877813505E-09</v>
      </c>
      <c r="AO32" s="6">
        <f>Treatment!L284</f>
        <v>2.931270096463022E-09</v>
      </c>
      <c r="AP32" s="6">
        <f>Treatment!C325</f>
        <v>3.2508038585209E-09</v>
      </c>
      <c r="AQ32" s="6">
        <f>Treatment!F325</f>
        <v>3.5353697749196145E-09</v>
      </c>
      <c r="AR32" s="6">
        <f>Treatment!I325</f>
        <v>3.930868167202573E-09</v>
      </c>
      <c r="AS32" s="6">
        <f>Treatment!L325</f>
        <v>3.6463022508038587E-09</v>
      </c>
      <c r="AT32" s="6">
        <f>Treatment!O325</f>
        <v>3.5932475884244385E-09</v>
      </c>
      <c r="AU32" s="6">
        <f>Treatment!R325</f>
        <v>3.419614147909968E-09</v>
      </c>
      <c r="AV32" s="6">
        <f>Treatment!U325</f>
        <v>4.109324758842446E-09</v>
      </c>
      <c r="AW32" s="6">
        <f>Treatment!X325</f>
        <v>4.490353697749198E-09</v>
      </c>
    </row>
    <row r="33" spans="1:49" ht="12">
      <c r="A33" s="6">
        <f t="shared" si="0"/>
        <v>5486</v>
      </c>
      <c r="B33" s="6">
        <f>Treatment!C39</f>
        <v>4.726688102893913E-10</v>
      </c>
      <c r="C33" s="6">
        <f>Treatment!F39</f>
        <v>5.836012861736355E-10</v>
      </c>
      <c r="D33" s="6">
        <f>Treatment!I39</f>
        <v>5.836012861736355E-10</v>
      </c>
      <c r="E33" s="6">
        <f>Treatment!L39</f>
        <v>1.0418006430868187E-09</v>
      </c>
      <c r="F33" s="6">
        <f>Treatment!C80</f>
        <v>9.284565916398709E-10</v>
      </c>
      <c r="G33" s="6">
        <f>Treatment!F80</f>
        <v>5.426045016077165E-10</v>
      </c>
      <c r="H33" s="6">
        <f>Treatment!I80</f>
        <v>1.0972668810289374E-09</v>
      </c>
      <c r="I33" s="6">
        <f>Treatment!L80</f>
        <v>9.381028938906735E-10</v>
      </c>
      <c r="J33" s="6">
        <f>Treatment!O80</f>
        <v>8.127009646302262E-10</v>
      </c>
      <c r="K33" s="6">
        <f>Treatment!R80</f>
        <v>6.728295819935692E-10</v>
      </c>
      <c r="L33" s="6">
        <f>Treatment!U80</f>
        <v>7.451768488745963E-10</v>
      </c>
      <c r="M33" s="6">
        <f>Treatment!X80</f>
        <v>8.319935691318331E-10</v>
      </c>
      <c r="N33" s="6">
        <f>Treatment!C121</f>
        <v>9.827170418006429E-10</v>
      </c>
      <c r="O33" s="6">
        <f>Treatment!F121</f>
        <v>1.296221864951767E-09</v>
      </c>
      <c r="P33" s="6">
        <f>Treatment!I121</f>
        <v>1.2865755627009643E-09</v>
      </c>
      <c r="Q33" s="6">
        <f>Treatment!L121</f>
        <v>-1.2841639871382649E-09</v>
      </c>
      <c r="R33" s="6">
        <f>Treatment!C162</f>
        <v>1.827974276527329E-09</v>
      </c>
      <c r="S33" s="6">
        <f>Treatment!F162</f>
        <v>1.7459807073954993E-09</v>
      </c>
      <c r="T33" s="6">
        <f>Treatment!I162</f>
        <v>1.596463022508038E-09</v>
      </c>
      <c r="U33" s="6">
        <f>Treatment!L162</f>
        <v>2.0787781350482302E-09</v>
      </c>
      <c r="V33" s="6">
        <f>Treatment!O162</f>
        <v>1.948553054662379E-09</v>
      </c>
      <c r="W33" s="6">
        <f>Treatment!R162</f>
        <v>2.069131832797426E-09</v>
      </c>
      <c r="X33" s="6">
        <f>Treatment!U162</f>
        <v>4.750803858520902E-09</v>
      </c>
      <c r="Y33" s="6">
        <f>Treatment!X162</f>
        <v>1.8713826366559482E-09</v>
      </c>
      <c r="Z33" s="6">
        <f>Treatment!C203</f>
        <v>2.4236334405144706E-09</v>
      </c>
      <c r="AA33" s="6">
        <f>Treatment!F203</f>
        <v>2.2982315112540184E-09</v>
      </c>
      <c r="AB33" s="6">
        <f>Treatment!I203</f>
        <v>2.3609324758842445E-09</v>
      </c>
      <c r="AC33" s="6">
        <f>Treatment!L203</f>
        <v>2.992765273311898E-09</v>
      </c>
      <c r="AD33" s="6">
        <f>Treatment!C244</f>
        <v>3.0831993569131827E-09</v>
      </c>
      <c r="AE33" s="6">
        <f>Treatment!F244</f>
        <v>3.3195337620578775E-09</v>
      </c>
      <c r="AF33" s="6">
        <f>Treatment!I244</f>
        <v>3.512459807073953E-09</v>
      </c>
      <c r="AG33" s="6">
        <f>Treatment!L244</f>
        <v>3.295418006430867E-09</v>
      </c>
      <c r="AH33" s="6">
        <f>Treatment!O244</f>
        <v>3.5799839228295814E-09</v>
      </c>
      <c r="AI33" s="6">
        <f>Treatment!R244</f>
        <v>3.4642282958199367E-09</v>
      </c>
      <c r="AJ33" s="6">
        <f>Treatment!U244</f>
        <v>3.4545819935691307E-09</v>
      </c>
      <c r="AK33" s="6">
        <f>Treatment!X244</f>
        <v>3.512459807073953E-09</v>
      </c>
      <c r="AL33" s="6">
        <f>Treatment!C285</f>
        <v>2.9421221864951764E-09</v>
      </c>
      <c r="AM33" s="6">
        <f>Treatment!F285</f>
        <v>3.014469453376205E-09</v>
      </c>
      <c r="AN33" s="6">
        <f>Treatment!I285</f>
        <v>2.7299035369774923E-09</v>
      </c>
      <c r="AO33" s="6">
        <f>Treatment!L285</f>
        <v>3.0192926045016073E-09</v>
      </c>
      <c r="AP33" s="6">
        <f>Treatment!C326</f>
        <v>3.3629421221864943E-09</v>
      </c>
      <c r="AQ33" s="6">
        <f>Treatment!F326</f>
        <v>3.628215434083602E-09</v>
      </c>
      <c r="AR33" s="6">
        <f>Treatment!I326</f>
        <v>4.004421221864952E-09</v>
      </c>
      <c r="AS33" s="6">
        <f>Treatment!L326</f>
        <v>3.7777331189710615E-09</v>
      </c>
      <c r="AT33" s="6">
        <f>Treatment!O326</f>
        <v>3.729501607717042E-09</v>
      </c>
      <c r="AU33" s="6">
        <f>Treatment!R326</f>
        <v>3.551045016077171E-09</v>
      </c>
      <c r="AV33" s="6">
        <f>Treatment!U326</f>
        <v>4.216639871382636E-09</v>
      </c>
      <c r="AW33" s="6">
        <f>Treatment!X326</f>
        <v>4.645900321543408E-09</v>
      </c>
    </row>
    <row r="34" spans="1:49" ht="12">
      <c r="A34" s="6">
        <f t="shared" si="0"/>
        <v>5663</v>
      </c>
      <c r="B34" s="6">
        <f>Treatment!C40</f>
        <v>4.714630225080362E-10</v>
      </c>
      <c r="C34" s="6">
        <f>Treatment!F40</f>
        <v>5.727491961414811E-10</v>
      </c>
      <c r="D34" s="6">
        <f>Treatment!I40</f>
        <v>5.920418006430863E-10</v>
      </c>
      <c r="E34" s="6">
        <f>Treatment!L40</f>
        <v>1.0598874598070754E-09</v>
      </c>
      <c r="F34" s="6">
        <f>Treatment!C81</f>
        <v>9.586012861736339E-10</v>
      </c>
      <c r="G34" s="6">
        <f>Treatment!F81</f>
        <v>5.389871382636661E-10</v>
      </c>
      <c r="H34" s="6">
        <f>Treatment!I81</f>
        <v>1.1032958199356914E-09</v>
      </c>
      <c r="I34" s="6">
        <f>Treatment!L81</f>
        <v>9.682475884244381E-10</v>
      </c>
      <c r="J34" s="6">
        <f>Treatment!O81</f>
        <v>8.524919614147901E-10</v>
      </c>
      <c r="K34" s="6">
        <f>Treatment!R81</f>
        <v>6.788585209003198E-10</v>
      </c>
      <c r="L34" s="6">
        <f>Treatment!U81</f>
        <v>8.042604501607704E-10</v>
      </c>
      <c r="M34" s="6">
        <f>Treatment!X81</f>
        <v>8.814308681672013E-10</v>
      </c>
      <c r="N34" s="6">
        <f>Treatment!C122</f>
        <v>1.0044212218649517E-09</v>
      </c>
      <c r="O34" s="6">
        <f>Treatment!F122</f>
        <v>1.3613344051446966E-09</v>
      </c>
      <c r="P34" s="6">
        <f>Treatment!I122</f>
        <v>1.3323954983922821E-09</v>
      </c>
      <c r="Q34" s="6">
        <f>Treatment!L122</f>
        <v>-1.3058681672025729E-09</v>
      </c>
      <c r="R34" s="6">
        <f>Treatment!C163</f>
        <v>1.8749999999999986E-09</v>
      </c>
      <c r="S34" s="6">
        <f>Treatment!F163</f>
        <v>1.8171221864951746E-09</v>
      </c>
      <c r="T34" s="6">
        <f>Treatment!I163</f>
        <v>1.6097266881028943E-09</v>
      </c>
      <c r="U34" s="6">
        <f>Treatment!L163</f>
        <v>2.1258038585209E-09</v>
      </c>
      <c r="V34" s="6">
        <f>Treatment!O163</f>
        <v>2.0245176848874582E-09</v>
      </c>
      <c r="W34" s="6">
        <f>Treatment!R163</f>
        <v>2.0438102893890668E-09</v>
      </c>
      <c r="X34" s="6">
        <f>Treatment!U163</f>
        <v>4.956993569131832E-09</v>
      </c>
      <c r="Y34" s="6">
        <f>Treatment!X163</f>
        <v>1.947347266881029E-09</v>
      </c>
      <c r="Z34" s="6">
        <f>Treatment!C204</f>
        <v>2.4598070739549833E-09</v>
      </c>
      <c r="AA34" s="6">
        <f>Treatment!F204</f>
        <v>2.348874598070739E-09</v>
      </c>
      <c r="AB34" s="6">
        <f>Treatment!I204</f>
        <v>2.4308681672025705E-09</v>
      </c>
      <c r="AC34" s="6">
        <f>Treatment!L204</f>
        <v>3.0482315112540193E-09</v>
      </c>
      <c r="AD34" s="6">
        <f>Treatment!C245</f>
        <v>3.145900321543408E-09</v>
      </c>
      <c r="AE34" s="6">
        <f>Treatment!F245</f>
        <v>3.406350482315112E-09</v>
      </c>
      <c r="AF34" s="6">
        <f>Treatment!I245</f>
        <v>3.5944533762057886E-09</v>
      </c>
      <c r="AG34" s="6">
        <f>Treatment!L245</f>
        <v>3.3677652733118948E-09</v>
      </c>
      <c r="AH34" s="6">
        <f>Treatment!O245</f>
        <v>3.647508038585209E-09</v>
      </c>
      <c r="AI34" s="6">
        <f>Treatment!R245</f>
        <v>3.5606913183279736E-09</v>
      </c>
      <c r="AJ34" s="6">
        <f>Treatment!U245</f>
        <v>3.5269292604501603E-09</v>
      </c>
      <c r="AK34" s="6">
        <f>Treatment!X245</f>
        <v>3.5848070739549827E-09</v>
      </c>
      <c r="AL34" s="6">
        <f>Treatment!C286</f>
        <v>2.989147909967846E-09</v>
      </c>
      <c r="AM34" s="6">
        <f>Treatment!F286</f>
        <v>3.1049035369774923E-09</v>
      </c>
      <c r="AN34" s="6">
        <f>Treatment!I286</f>
        <v>2.815514469453374E-09</v>
      </c>
      <c r="AO34" s="6">
        <f>Treatment!L286</f>
        <v>3.10008038585209E-09</v>
      </c>
      <c r="AP34" s="6">
        <f>Treatment!C327</f>
        <v>3.4835209003215444E-09</v>
      </c>
      <c r="AQ34" s="6">
        <f>Treatment!F327</f>
        <v>3.768086816720257E-09</v>
      </c>
      <c r="AR34" s="6">
        <f>Treatment!I327</f>
        <v>4.076768488745981E-09</v>
      </c>
      <c r="AS34" s="6">
        <f>Treatment!L327</f>
        <v>3.835610932475884E-09</v>
      </c>
      <c r="AT34" s="6">
        <f>Treatment!O327</f>
        <v>3.806672025723473E-09</v>
      </c>
      <c r="AU34" s="6">
        <f>Treatment!R327</f>
        <v>3.6716237942122195E-09</v>
      </c>
      <c r="AV34" s="6">
        <f>Treatment!U327</f>
        <v>4.211816720257234E-09</v>
      </c>
      <c r="AW34" s="6">
        <f>Treatment!X327</f>
        <v>4.752009646302252E-09</v>
      </c>
    </row>
    <row r="35" spans="1:49" ht="12">
      <c r="A35" s="6">
        <v>5839</v>
      </c>
      <c r="B35" s="6">
        <f>Treatment!C41</f>
        <v>4.907556270096464E-10</v>
      </c>
      <c r="C35" s="6">
        <f>Treatment!F41</f>
        <v>5.775723472668815E-10</v>
      </c>
      <c r="D35" s="6">
        <f>Treatment!I41</f>
        <v>5.968649517684884E-10</v>
      </c>
      <c r="E35" s="6">
        <f>Treatment!L41</f>
        <v>1.0936495176848854E-09</v>
      </c>
      <c r="F35" s="6">
        <f>Treatment!C82</f>
        <v>9.682475884244381E-10</v>
      </c>
      <c r="G35" s="6">
        <f>Treatment!F82</f>
        <v>5.438102893890666E-10</v>
      </c>
      <c r="H35" s="6">
        <f>Treatment!I82</f>
        <v>1.1322347266881042E-09</v>
      </c>
      <c r="I35" s="6">
        <f>Treatment!L82</f>
        <v>9.778938906752424E-10</v>
      </c>
      <c r="J35" s="6">
        <f>Treatment!O82</f>
        <v>8.814308681672046E-10</v>
      </c>
      <c r="K35" s="6">
        <f>Treatment!R82</f>
        <v>6.981511254019317E-10</v>
      </c>
      <c r="L35" s="6">
        <f>Treatment!U82</f>
        <v>8.235530546623806E-10</v>
      </c>
      <c r="M35" s="6">
        <f>Treatment!X82</f>
        <v>9.007234726688115E-10</v>
      </c>
      <c r="N35" s="6">
        <f>Treatment!C123</f>
        <v>1.0719453376205783E-09</v>
      </c>
      <c r="O35" s="6">
        <f>Treatment!F123</f>
        <v>1.3565112540192945E-09</v>
      </c>
      <c r="P35" s="6">
        <f>Treatment!I123</f>
        <v>1.3661575562700954E-09</v>
      </c>
      <c r="Q35" s="6">
        <f>Treatment!L123</f>
        <v>-1.358922829581993E-09</v>
      </c>
      <c r="R35" s="6">
        <f>Treatment!C164</f>
        <v>1.8906752411575568E-09</v>
      </c>
      <c r="S35" s="6">
        <f>Treatment!F164</f>
        <v>1.8135048231511259E-09</v>
      </c>
      <c r="T35" s="6">
        <f>Treatment!I164</f>
        <v>1.6688102893890684E-09</v>
      </c>
      <c r="U35" s="6">
        <f>Treatment!L164</f>
        <v>2.1414790996784563E-09</v>
      </c>
      <c r="V35" s="6">
        <f>Treatment!O164</f>
        <v>2.0594855305466233E-09</v>
      </c>
      <c r="W35" s="6">
        <f>Treatment!R164</f>
        <v>2.136655948553054E-09</v>
      </c>
      <c r="X35" s="6">
        <f>Treatment!U164</f>
        <v>5.22829581993569E-09</v>
      </c>
      <c r="Y35" s="6">
        <f>Treatment!X164</f>
        <v>1.972668810289388E-09</v>
      </c>
      <c r="Z35" s="6">
        <f>Treatment!C205</f>
        <v>2.51889067524116E-09</v>
      </c>
      <c r="AA35" s="6">
        <f>Treatment!F205</f>
        <v>2.4224276527331205E-09</v>
      </c>
      <c r="AB35" s="6">
        <f>Treatment!I205</f>
        <v>2.5285369774919626E-09</v>
      </c>
      <c r="AC35" s="6">
        <f>Treatment!L205</f>
        <v>3.1603697749196144E-09</v>
      </c>
      <c r="AD35" s="6">
        <f>Treatment!C246</f>
        <v>3.2303054662379413E-09</v>
      </c>
      <c r="AE35" s="6">
        <f>Treatment!F246</f>
        <v>3.4859324758842446E-09</v>
      </c>
      <c r="AF35" s="6">
        <f>Treatment!I246</f>
        <v>3.6933279742765283E-09</v>
      </c>
      <c r="AG35" s="6">
        <f>Treatment!L246</f>
        <v>3.4521704180064313E-09</v>
      </c>
      <c r="AH35" s="6">
        <f>Treatment!O246</f>
        <v>3.7608520900321565E-09</v>
      </c>
      <c r="AI35" s="6">
        <f>Treatment!R246</f>
        <v>3.6258038585208984E-09</v>
      </c>
      <c r="AJ35" s="6">
        <f>Treatment!U246</f>
        <v>3.596864951768489E-09</v>
      </c>
      <c r="AK35" s="6">
        <f>Treatment!X246</f>
        <v>3.688504823151126E-09</v>
      </c>
      <c r="AL35" s="6">
        <f>Treatment!C287</f>
        <v>3.0856109324758854E-09</v>
      </c>
      <c r="AM35" s="6">
        <f>Treatment!F287</f>
        <v>3.191720257234729E-09</v>
      </c>
      <c r="AN35" s="6">
        <f>Treatment!I287</f>
        <v>2.9071543408360146E-09</v>
      </c>
      <c r="AO35" s="6">
        <f>Treatment!L287</f>
        <v>3.215836012861738E-09</v>
      </c>
      <c r="AP35" s="6">
        <f>Treatment!C328</f>
        <v>3.554662379421222E-09</v>
      </c>
      <c r="AQ35" s="6">
        <f>Treatment!F328</f>
        <v>3.834405144694533E-09</v>
      </c>
      <c r="AR35" s="6">
        <f>Treatment!I328</f>
        <v>4.14790996784566E-09</v>
      </c>
      <c r="AS35" s="6">
        <f>Treatment!L328</f>
        <v>3.950160771704181E-09</v>
      </c>
      <c r="AT35" s="6">
        <f>Treatment!O328</f>
        <v>3.906752411575563E-09</v>
      </c>
      <c r="AU35" s="6">
        <f>Treatment!R328</f>
        <v>3.781350482315113E-09</v>
      </c>
      <c r="AV35" s="6">
        <f>Treatment!U328</f>
        <v>4.389067524115757E-09</v>
      </c>
      <c r="AW35" s="6">
        <f>Treatment!X328</f>
        <v>4.8617363344051435E-09</v>
      </c>
    </row>
    <row r="36" spans="1:49" ht="12">
      <c r="A36" s="6">
        <f t="shared" si="0"/>
        <v>6016</v>
      </c>
      <c r="B36" s="6">
        <f>Treatment!C42</f>
        <v>4.87138263665596E-10</v>
      </c>
      <c r="C36" s="6">
        <f>Treatment!F42</f>
        <v>6.028938906752424E-10</v>
      </c>
      <c r="D36" s="6">
        <f>Treatment!I42</f>
        <v>6.173633440514488E-10</v>
      </c>
      <c r="E36" s="6">
        <f>Treatment!L42</f>
        <v>1.1237942122186484E-09</v>
      </c>
      <c r="F36" s="6">
        <f>Treatment!C83</f>
        <v>1.0176848874598063E-09</v>
      </c>
      <c r="G36" s="6">
        <f>Treatment!F83</f>
        <v>5.643086816720286E-10</v>
      </c>
      <c r="H36" s="6">
        <f>Treatment!I83</f>
        <v>1.1527331189710645E-09</v>
      </c>
      <c r="I36" s="6">
        <f>Treatment!L83</f>
        <v>9.93569131832799E-10</v>
      </c>
      <c r="J36" s="6">
        <f>Treatment!O83</f>
        <v>9.067524115755621E-10</v>
      </c>
      <c r="K36" s="6">
        <f>Treatment!R83</f>
        <v>7.427652733118994E-10</v>
      </c>
      <c r="L36" s="6">
        <f>Treatment!U83</f>
        <v>8.440514469453393E-10</v>
      </c>
      <c r="M36" s="6">
        <f>Treatment!X83</f>
        <v>9.356913183279766E-10</v>
      </c>
      <c r="N36" s="6">
        <f>Treatment!C124</f>
        <v>1.1008842443729895E-09</v>
      </c>
      <c r="O36" s="6">
        <f>Treatment!F124</f>
        <v>1.4336816720257237E-09</v>
      </c>
      <c r="P36" s="6">
        <f>Treatment!I124</f>
        <v>1.3854501607717056E-09</v>
      </c>
      <c r="Q36" s="6">
        <f>Treatment!L124</f>
        <v>-1.3926848874598072E-09</v>
      </c>
      <c r="R36" s="6">
        <f>Treatment!C165</f>
        <v>1.912379421221864E-09</v>
      </c>
      <c r="S36" s="6">
        <f>Treatment!F165</f>
        <v>1.8255627009646288E-09</v>
      </c>
      <c r="T36" s="6">
        <f>Treatment!I165</f>
        <v>1.6808681672025696E-09</v>
      </c>
      <c r="U36" s="6">
        <f>Treatment!L165</f>
        <v>2.12942122186495E-09</v>
      </c>
      <c r="V36" s="6">
        <f>Treatment!O165</f>
        <v>2.11012861736334E-09</v>
      </c>
      <c r="W36" s="6">
        <f>Treatment!R165</f>
        <v>2.1728295819935678E-09</v>
      </c>
      <c r="X36" s="6">
        <f>Treatment!U165</f>
        <v>4.922025723472667E-09</v>
      </c>
      <c r="Y36" s="6">
        <f>Treatment!X165</f>
        <v>1.979903536977489E-09</v>
      </c>
      <c r="Z36" s="6">
        <f>Treatment!C206</f>
        <v>2.5671221864951755E-09</v>
      </c>
      <c r="AA36" s="6">
        <f>Treatment!F206</f>
        <v>2.4706591639871377E-09</v>
      </c>
      <c r="AB36" s="6">
        <f>Treatment!I206</f>
        <v>2.600884244372989E-09</v>
      </c>
      <c r="AC36" s="6">
        <f>Treatment!L206</f>
        <v>3.271302250803858E-09</v>
      </c>
      <c r="AD36" s="6">
        <f>Treatment!C247</f>
        <v>3.2918006430868156E-09</v>
      </c>
      <c r="AE36" s="6">
        <f>Treatment!F247</f>
        <v>3.5618971061093254E-09</v>
      </c>
      <c r="AF36" s="6">
        <f>Treatment!I247</f>
        <v>3.774115755627011E-09</v>
      </c>
      <c r="AG36" s="6">
        <f>Treatment!L247</f>
        <v>3.5136655948553073E-09</v>
      </c>
      <c r="AH36" s="6">
        <f>Treatment!O247</f>
        <v>3.894694533762058E-09</v>
      </c>
      <c r="AI36" s="6">
        <f>Treatment!R247</f>
        <v>3.7210610932475893E-09</v>
      </c>
      <c r="AJ36" s="6">
        <f>Treatment!U247</f>
        <v>3.6728295819935696E-09</v>
      </c>
      <c r="AK36" s="6">
        <f>Treatment!X247</f>
        <v>3.745176848874598E-09</v>
      </c>
      <c r="AL36" s="6">
        <f>Treatment!C288</f>
        <v>3.178456591639871E-09</v>
      </c>
      <c r="AM36" s="6">
        <f>Treatment!F288</f>
        <v>3.308681672025724E-09</v>
      </c>
      <c r="AN36" s="6">
        <f>Treatment!I288</f>
        <v>3.038585209003214E-09</v>
      </c>
      <c r="AO36" s="6">
        <f>Treatment!L288</f>
        <v>3.4003215434083596E-09</v>
      </c>
      <c r="AP36" s="6">
        <f>Treatment!C329</f>
        <v>3.674035369774919E-09</v>
      </c>
      <c r="AQ36" s="6">
        <f>Treatment!F329</f>
        <v>3.934485530546624E-09</v>
      </c>
      <c r="AR36" s="6">
        <f>Treatment!I329</f>
        <v>4.243167202572348E-09</v>
      </c>
      <c r="AS36" s="6">
        <f>Treatment!L329</f>
        <v>3.9586012861736334E-09</v>
      </c>
      <c r="AT36" s="6">
        <f>Treatment!O329</f>
        <v>4.002009646302251E-09</v>
      </c>
      <c r="AU36" s="6">
        <f>Treatment!R329</f>
        <v>3.871784565916398E-09</v>
      </c>
      <c r="AV36" s="6">
        <f>Treatment!U329</f>
        <v>4.421623794212219E-09</v>
      </c>
      <c r="AW36" s="6">
        <f>Treatment!X329</f>
        <v>4.778536977491962E-09</v>
      </c>
    </row>
    <row r="39" spans="1:49" ht="12">
      <c r="A39" s="10" t="s">
        <v>65</v>
      </c>
      <c r="B39" s="10">
        <f>SLOPE(B2:B36,$A$2:$A$36)</f>
        <v>4.8018136463954286E-14</v>
      </c>
      <c r="C39" s="10">
        <f aca="true" t="shared" si="1" ref="C39:AW39">SLOPE(C2:C36,$A$2:$A$36)</f>
        <v>6.099693887222269E-14</v>
      </c>
      <c r="D39" s="10">
        <f t="shared" si="1"/>
        <v>7.039527496521065E-14</v>
      </c>
      <c r="E39" s="14">
        <f t="shared" si="1"/>
        <v>1.3690094985668366E-13</v>
      </c>
      <c r="F39" s="10">
        <f t="shared" si="1"/>
        <v>1.384728700151574E-13</v>
      </c>
      <c r="G39" s="10">
        <f t="shared" si="1"/>
        <v>6.869955350555785E-14</v>
      </c>
      <c r="H39" s="10">
        <f t="shared" si="1"/>
        <v>1.4606895929482188E-13</v>
      </c>
      <c r="I39" s="10">
        <f t="shared" si="1"/>
        <v>1.4690924831522492E-13</v>
      </c>
      <c r="J39" s="10">
        <f t="shared" si="1"/>
        <v>1.7663678167550375E-13</v>
      </c>
      <c r="K39" s="10">
        <f t="shared" si="1"/>
        <v>1.370689512042251E-13</v>
      </c>
      <c r="L39" s="10">
        <f t="shared" si="1"/>
        <v>1.6105677257856957E-13</v>
      </c>
      <c r="M39" s="10">
        <f t="shared" si="1"/>
        <v>1.7429486335318883E-13</v>
      </c>
      <c r="N39" s="10">
        <f t="shared" si="1"/>
        <v>1.488126041059554E-13</v>
      </c>
      <c r="O39" s="10">
        <f t="shared" si="1"/>
        <v>1.842076467158644E-13</v>
      </c>
      <c r="P39" s="10">
        <f t="shared" si="1"/>
        <v>1.8928475985857683E-13</v>
      </c>
      <c r="Q39" s="10">
        <f t="shared" si="1"/>
        <v>-1.7240806054576938E-13</v>
      </c>
      <c r="R39" s="10">
        <f t="shared" si="1"/>
        <v>2.6972162230126657E-13</v>
      </c>
      <c r="S39" s="10">
        <f t="shared" si="1"/>
        <v>2.5064190316083667E-13</v>
      </c>
      <c r="T39" s="10">
        <f t="shared" si="1"/>
        <v>2.097359393061375E-13</v>
      </c>
      <c r="U39" s="10">
        <f t="shared" si="1"/>
        <v>2.6574254570089956E-13</v>
      </c>
      <c r="V39" s="10">
        <f t="shared" si="1"/>
        <v>3.28866509646351E-13</v>
      </c>
      <c r="W39" s="10">
        <f t="shared" si="1"/>
        <v>2.8591223598770353E-13</v>
      </c>
      <c r="X39" s="10">
        <f t="shared" si="1"/>
        <v>7.507086285338436E-13</v>
      </c>
      <c r="Y39" s="10">
        <f t="shared" si="1"/>
        <v>2.9987008970042176E-13</v>
      </c>
      <c r="Z39" s="10">
        <f t="shared" si="1"/>
        <v>3.9262859427258257E-13</v>
      </c>
      <c r="AA39" s="10">
        <f t="shared" si="1"/>
        <v>4.0436513340384795E-13</v>
      </c>
      <c r="AB39" s="10">
        <f t="shared" si="1"/>
        <v>3.966630821032281E-13</v>
      </c>
      <c r="AC39" s="10">
        <f t="shared" si="1"/>
        <v>5.058399011096348E-13</v>
      </c>
      <c r="AD39" s="10">
        <f t="shared" si="1"/>
        <v>5.556002065552587E-13</v>
      </c>
      <c r="AE39" s="10">
        <f t="shared" si="1"/>
        <v>6.058034492979118E-13</v>
      </c>
      <c r="AF39" s="10">
        <f t="shared" si="1"/>
        <v>5.993517661158828E-13</v>
      </c>
      <c r="AG39" s="10">
        <f t="shared" si="1"/>
        <v>5.871794922106911E-13</v>
      </c>
      <c r="AH39" s="10">
        <f t="shared" si="1"/>
        <v>6.000292458180636E-13</v>
      </c>
      <c r="AI39" s="10">
        <f t="shared" si="1"/>
        <v>6.267056422243835E-13</v>
      </c>
      <c r="AJ39" s="10">
        <f t="shared" si="1"/>
        <v>6.028335160769539E-13</v>
      </c>
      <c r="AK39" s="10">
        <f t="shared" si="1"/>
        <v>5.783095153633853E-13</v>
      </c>
      <c r="AL39" s="10">
        <f t="shared" si="1"/>
        <v>5.146084771436029E-13</v>
      </c>
      <c r="AM39" s="10">
        <f t="shared" si="1"/>
        <v>5.221208825471073E-13</v>
      </c>
      <c r="AN39" s="10">
        <f t="shared" si="1"/>
        <v>5.018510546312114E-13</v>
      </c>
      <c r="AO39" s="10">
        <f t="shared" si="1"/>
        <v>5.626697464650828E-13</v>
      </c>
      <c r="AP39" s="10">
        <f t="shared" si="1"/>
        <v>5.864159511094282E-13</v>
      </c>
      <c r="AQ39" s="10">
        <f t="shared" si="1"/>
        <v>7.003481315252294E-13</v>
      </c>
      <c r="AR39" s="10">
        <f t="shared" si="1"/>
        <v>7.172370645263022E-13</v>
      </c>
      <c r="AS39" s="10">
        <f t="shared" si="1"/>
        <v>7.076393998699355E-13</v>
      </c>
      <c r="AT39" s="10">
        <f t="shared" si="1"/>
        <v>6.409711547992917E-13</v>
      </c>
      <c r="AU39" s="10">
        <f t="shared" si="1"/>
        <v>6.154631831732457E-13</v>
      </c>
      <c r="AV39" s="10">
        <f t="shared" si="1"/>
        <v>7.214724772351333E-13</v>
      </c>
      <c r="AW39" s="10">
        <f t="shared" si="1"/>
        <v>7.576126845277213E-13</v>
      </c>
    </row>
    <row r="40" spans="1:49" ht="12">
      <c r="A40" s="10" t="s">
        <v>66</v>
      </c>
      <c r="B40" s="10">
        <f>B39/(Bradford!$E$26*40)*1000</f>
        <v>4.943173385755734E-12</v>
      </c>
      <c r="C40" s="10">
        <f>C39/(Bradford!$E$26*40)*1000</f>
        <v>6.2792616925498785E-12</v>
      </c>
      <c r="D40" s="10">
        <f>D39/(Bradford!$E$26*40)*1000</f>
        <v>7.246762896602639E-12</v>
      </c>
      <c r="E40" s="14">
        <f>E39/(Bradford!$E$26*40)*1000</f>
        <v>1.4093115261235417E-11</v>
      </c>
      <c r="F40" s="10">
        <f>F39/(Bradford!$E$29*40)*1000</f>
        <v>1.87139059839325E-11</v>
      </c>
      <c r="G40" s="10">
        <f>G39/(Bradford!$E$29*40)*1000</f>
        <v>9.284396180280099E-12</v>
      </c>
      <c r="H40" s="10">
        <f>H39/(Bradford!$E$29*40)*1000</f>
        <v>1.9740478919191504E-11</v>
      </c>
      <c r="I40" s="10">
        <f>I39/(Bradford!$E$29*40)*1000</f>
        <v>1.9854039717963365E-11</v>
      </c>
      <c r="J40" s="10">
        <f>J39/(Bradford!$E$29*40)*1000</f>
        <v>2.3871565059769162E-11</v>
      </c>
      <c r="K40" s="10">
        <f>K39/(Bradford!$E$29*40)*1000</f>
        <v>1.8524173477962302E-11</v>
      </c>
      <c r="L40" s="10">
        <f>L39/(Bradford!$E$29*40)*1000</f>
        <v>2.1766005859350158E-11</v>
      </c>
      <c r="M40" s="10">
        <f>M39/(Bradford!$E$29*40)*1000</f>
        <v>2.3555066677804136E-11</v>
      </c>
      <c r="N40" s="10">
        <f>N39/(Bradford!$E$17*27)*1000</f>
        <v>5.4633645917416655E-12</v>
      </c>
      <c r="O40" s="10">
        <f>O39/(Bradford!$E$17*27)*1000</f>
        <v>6.762824564772442E-12</v>
      </c>
      <c r="P40" s="10">
        <f>P39/(Bradford!$E$17*27)*1000</f>
        <v>6.949220874001811E-12</v>
      </c>
      <c r="Q40" s="10">
        <f>Q39/(Bradford!$E$17*27)*1000</f>
        <v>-6.329625766416612E-12</v>
      </c>
      <c r="R40" s="10">
        <f>R39/(Bradford!$E$29*40)*1000</f>
        <v>3.645150910085957E-11</v>
      </c>
      <c r="S40" s="10">
        <f>S39/(Bradford!$E$29*40)*1000</f>
        <v>3.3872981840214514E-11</v>
      </c>
      <c r="T40" s="10">
        <f>T39/(Bradford!$E$29*40)*1000</f>
        <v>2.8344748319271476E-11</v>
      </c>
      <c r="U40" s="10">
        <f>U39/(Bradford!$E$29*40)*1000</f>
        <v>3.5913757082041853E-11</v>
      </c>
      <c r="V40" s="10">
        <f>V39/(Bradford!$E$29*40)*1000</f>
        <v>4.44446406152496E-11</v>
      </c>
      <c r="W40" s="10">
        <f>W39/(Bradford!$E$29*40)*1000</f>
        <v>3.8639588414280217E-11</v>
      </c>
      <c r="X40" s="10">
        <f>X39/(Bradford!$E$29*40)*1000</f>
        <v>1.0145446320403028E-10</v>
      </c>
      <c r="Y40" s="10">
        <f>Y39/(Bradford!$E$29*40)*1000</f>
        <v>4.0525921542846847E-11</v>
      </c>
      <c r="Z40" s="10">
        <f>Z39/(Bradford!$E$17*40)*1000</f>
        <v>9.729850448256448E-12</v>
      </c>
      <c r="AA40" s="10">
        <f>AA39/(Bradford!$E$17*40)*1000</f>
        <v>1.0020697249006884E-11</v>
      </c>
      <c r="AB40" s="10">
        <f>AB39/(Bradford!$E$17*40)*1000</f>
        <v>9.829830337139016E-12</v>
      </c>
      <c r="AC40" s="10">
        <f>AC39/(Bradford!$E$17*40)*1000</f>
        <v>1.2535374805485136E-11</v>
      </c>
      <c r="AD40" s="10">
        <f>AD39/(Bradford!$E$17*21)*1000</f>
        <v>2.6225714860890142E-11</v>
      </c>
      <c r="AE40" s="10">
        <f>AE39/(Bradford!$E$17*21)*1000</f>
        <v>2.859543307504261E-11</v>
      </c>
      <c r="AF40" s="10">
        <f>AF39/(Bradford!$E$17*21)*1000</f>
        <v>2.829089754480273E-11</v>
      </c>
      <c r="AG40" s="10">
        <f>AG39/(Bradford!$E$17*21)*1000</f>
        <v>2.7716335870995184E-11</v>
      </c>
      <c r="AH40" s="10">
        <f>AH39/(Bradford!$E$17*21)*1000</f>
        <v>2.8322876275702767E-11</v>
      </c>
      <c r="AI40" s="10">
        <f>AI39/(Bradford!$E$17*21)*1000</f>
        <v>2.958206869034532E-11</v>
      </c>
      <c r="AJ40" s="10">
        <f>AJ39/(Bradford!$E$17*21)*1000</f>
        <v>2.845524482296899E-11</v>
      </c>
      <c r="AK40" s="10">
        <f>AK39/(Bradford!$E$17*21)*1000</f>
        <v>2.7297650850947398E-11</v>
      </c>
      <c r="AL40" s="10">
        <f>AL39/(Bradford!$E$17*40)*1000</f>
        <v>1.2752671596139778E-11</v>
      </c>
      <c r="AM40" s="10">
        <f>AM39/(Bradford!$E$17*40)*1000</f>
        <v>1.2938838834463803E-11</v>
      </c>
      <c r="AN40" s="10">
        <f>AN39/(Bradford!$E$17*40)*1000</f>
        <v>1.2436525969047185E-11</v>
      </c>
      <c r="AO40" s="10">
        <f>AO39/(Bradford!$E$17*40)*1000</f>
        <v>1.3943692753724452E-11</v>
      </c>
      <c r="AP40" s="10">
        <f>AP39/(Bradford!$E$21*40)*1000</f>
        <v>2.2721587579343835E-11</v>
      </c>
      <c r="AQ40" s="10">
        <f>AQ39/(Bradford!$E$21*40)*1000</f>
        <v>2.7136065068446384E-11</v>
      </c>
      <c r="AR40" s="10">
        <f>AR39/(Bradford!$E$21*40)*1000</f>
        <v>2.7790452742553048E-11</v>
      </c>
      <c r="AS40" s="10">
        <f>AS39/(Bradford!$E$21*40)*1000</f>
        <v>2.7418576470029698E-11</v>
      </c>
      <c r="AT40" s="10">
        <f>AT39/(Bradford!$E$21*40)*1000</f>
        <v>2.483541281926618E-11</v>
      </c>
      <c r="AU40" s="10">
        <f>AU39/(Bradford!$E$21*40)*1000</f>
        <v>2.3847067242758375E-11</v>
      </c>
      <c r="AV40" s="10">
        <f>AV39/(Bradford!$E$21*40)*1000</f>
        <v>2.7954560319463783E-11</v>
      </c>
      <c r="AW40" s="10">
        <f>AW39/(Bradford!$E$21*40)*1000</f>
        <v>2.935486821282964E-11</v>
      </c>
    </row>
    <row r="41" spans="1:49" s="6" customFormat="1" ht="12">
      <c r="A41" s="10" t="s">
        <v>134</v>
      </c>
      <c r="B41" s="10">
        <f>B40*60000000</f>
        <v>0.00029659040314534404</v>
      </c>
      <c r="C41" s="10">
        <f>C40*60000000</f>
        <v>0.0003767557015529927</v>
      </c>
      <c r="D41" s="10">
        <f>D40*60000000</f>
        <v>0.00043480577379615836</v>
      </c>
      <c r="E41" s="14">
        <f>E40*60000000</f>
        <v>0.000845586915674125</v>
      </c>
      <c r="F41" s="10">
        <f aca="true" t="shared" si="2" ref="F41:M41">F40*60000000</f>
        <v>0.00112283435903595</v>
      </c>
      <c r="G41" s="10">
        <f t="shared" si="2"/>
        <v>0.0005570637708168059</v>
      </c>
      <c r="H41" s="10">
        <f t="shared" si="2"/>
        <v>0.0011844287351514902</v>
      </c>
      <c r="I41" s="10">
        <f t="shared" si="2"/>
        <v>0.0011912423830778018</v>
      </c>
      <c r="J41" s="10">
        <f t="shared" si="2"/>
        <v>0.0014322939035861498</v>
      </c>
      <c r="K41" s="10">
        <f t="shared" si="2"/>
        <v>0.001111450408677738</v>
      </c>
      <c r="L41" s="10">
        <f t="shared" si="2"/>
        <v>0.0013059603515610096</v>
      </c>
      <c r="M41" s="10">
        <f t="shared" si="2"/>
        <v>0.0014133040006682482</v>
      </c>
      <c r="N41" s="10">
        <f aca="true" t="shared" si="3" ref="N41:AW41">N40*60000000</f>
        <v>0.0003278018755044999</v>
      </c>
      <c r="O41" s="10">
        <f t="shared" si="3"/>
        <v>0.00040576947388634656</v>
      </c>
      <c r="P41" s="10">
        <f t="shared" si="3"/>
        <v>0.00041695325244010866</v>
      </c>
      <c r="Q41" s="10">
        <f t="shared" si="3"/>
        <v>-0.0003797775459849967</v>
      </c>
      <c r="R41" s="10">
        <f t="shared" si="3"/>
        <v>0.0021870905460515742</v>
      </c>
      <c r="S41" s="10">
        <f t="shared" si="3"/>
        <v>0.002032378910412871</v>
      </c>
      <c r="T41" s="10">
        <f t="shared" si="3"/>
        <v>0.0017006848991562885</v>
      </c>
      <c r="U41" s="10">
        <f t="shared" si="3"/>
        <v>0.002154825424922511</v>
      </c>
      <c r="V41" s="10">
        <f t="shared" si="3"/>
        <v>0.002666678436914976</v>
      </c>
      <c r="W41" s="10">
        <f t="shared" si="3"/>
        <v>0.002318375304856813</v>
      </c>
      <c r="X41" s="10">
        <f t="shared" si="3"/>
        <v>0.006087267792241817</v>
      </c>
      <c r="Y41" s="10">
        <f t="shared" si="3"/>
        <v>0.0024315552925708106</v>
      </c>
      <c r="Z41" s="10">
        <f t="shared" si="3"/>
        <v>0.0005837910268953869</v>
      </c>
      <c r="AA41" s="10">
        <f t="shared" si="3"/>
        <v>0.000601241834940413</v>
      </c>
      <c r="AB41" s="10">
        <f t="shared" si="3"/>
        <v>0.0005897898202283409</v>
      </c>
      <c r="AC41" s="10">
        <f t="shared" si="3"/>
        <v>0.0007521224883291082</v>
      </c>
      <c r="AD41" s="10">
        <f t="shared" si="3"/>
        <v>0.0015735428916534085</v>
      </c>
      <c r="AE41" s="10">
        <f t="shared" si="3"/>
        <v>0.0017157259845025567</v>
      </c>
      <c r="AF41" s="10">
        <f t="shared" si="3"/>
        <v>0.0016974538526881638</v>
      </c>
      <c r="AG41" s="10">
        <f t="shared" si="3"/>
        <v>0.001662980152259711</v>
      </c>
      <c r="AH41" s="10">
        <f t="shared" si="3"/>
        <v>0.001699372576542166</v>
      </c>
      <c r="AI41" s="10">
        <f t="shared" si="3"/>
        <v>0.0017749241214207192</v>
      </c>
      <c r="AJ41" s="10">
        <f t="shared" si="3"/>
        <v>0.0017073146893781393</v>
      </c>
      <c r="AK41" s="10">
        <f t="shared" si="3"/>
        <v>0.0016378590510568438</v>
      </c>
      <c r="AL41" s="10">
        <f t="shared" si="3"/>
        <v>0.0007651602957683866</v>
      </c>
      <c r="AM41" s="10">
        <f t="shared" si="3"/>
        <v>0.0007763303300678282</v>
      </c>
      <c r="AN41" s="10">
        <f t="shared" si="3"/>
        <v>0.0007461915581428311</v>
      </c>
      <c r="AO41" s="10">
        <f t="shared" si="3"/>
        <v>0.0008366215652234671</v>
      </c>
      <c r="AP41" s="10">
        <f t="shared" si="3"/>
        <v>0.0013632952547606302</v>
      </c>
      <c r="AQ41" s="10">
        <f t="shared" si="3"/>
        <v>0.0016281639041067831</v>
      </c>
      <c r="AR41" s="10">
        <f t="shared" si="3"/>
        <v>0.001667427164553183</v>
      </c>
      <c r="AS41" s="10">
        <f t="shared" si="3"/>
        <v>0.0016451145882017818</v>
      </c>
      <c r="AT41" s="10">
        <f t="shared" si="3"/>
        <v>0.001490124769155971</v>
      </c>
      <c r="AU41" s="10">
        <f t="shared" si="3"/>
        <v>0.0014308240345655026</v>
      </c>
      <c r="AV41" s="10">
        <f t="shared" si="3"/>
        <v>0.001677273619167827</v>
      </c>
      <c r="AW41" s="10">
        <f t="shared" si="3"/>
        <v>0.0017612920927697786</v>
      </c>
    </row>
    <row r="42" spans="1:49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2">
      <c r="A43" s="10" t="s">
        <v>133</v>
      </c>
      <c r="B43" s="10">
        <f>AVERAGE(B40:D40)</f>
        <v>6.156399324969417E-12</v>
      </c>
      <c r="C43" s="10" t="s">
        <v>66</v>
      </c>
      <c r="D43" s="10">
        <f>AVERAGE(B41:D41)</f>
        <v>0.00036938395949816504</v>
      </c>
      <c r="E43" s="10" t="s">
        <v>139</v>
      </c>
      <c r="F43" s="10" t="s">
        <v>133</v>
      </c>
      <c r="G43" s="10">
        <f>AVERAGE(F40:M40)</f>
        <v>1.941370398453165E-11</v>
      </c>
      <c r="H43" s="10" t="s">
        <v>66</v>
      </c>
      <c r="I43" s="10">
        <f>AVERAGE(G41:J41)</f>
        <v>0.001091257198158062</v>
      </c>
      <c r="J43" s="10" t="s">
        <v>139</v>
      </c>
      <c r="K43" s="10"/>
      <c r="L43" s="10"/>
      <c r="M43" s="10" t="s">
        <v>133</v>
      </c>
      <c r="N43" s="10">
        <f>AVERAGE(N40:Q40)</f>
        <v>3.2114460660248268E-12</v>
      </c>
      <c r="O43" s="10" t="s">
        <v>66</v>
      </c>
      <c r="P43" s="10">
        <f>AVERAGE(N41:Q41)</f>
        <v>0.00019268676396148957</v>
      </c>
      <c r="Q43" s="10" t="s">
        <v>139</v>
      </c>
      <c r="R43" s="10" t="s">
        <v>133</v>
      </c>
      <c r="S43" s="10">
        <f>AVERAGE(R40:Y40)</f>
        <v>4.49559512648493E-11</v>
      </c>
      <c r="T43" s="10" t="s">
        <v>66</v>
      </c>
      <c r="U43" s="10">
        <f>AVERAGE(S41:V41)</f>
        <v>0.002138641917851662</v>
      </c>
      <c r="V43" s="10" t="s">
        <v>139</v>
      </c>
      <c r="W43" s="10"/>
      <c r="X43" s="10"/>
      <c r="Y43" s="10" t="s">
        <v>133</v>
      </c>
      <c r="Z43" s="10">
        <f>AVERAGE(Z40:AC40)</f>
        <v>1.0528938209971871E-11</v>
      </c>
      <c r="AA43" s="10" t="s">
        <v>66</v>
      </c>
      <c r="AB43" s="10">
        <f>AVERAGE(Z41:AC41)</f>
        <v>0.0006317362925983123</v>
      </c>
      <c r="AC43" s="10" t="s">
        <v>139</v>
      </c>
      <c r="AD43" s="10" t="s">
        <v>133</v>
      </c>
      <c r="AE43" s="10">
        <f>AVERAGE(AD40:AK40)</f>
        <v>2.806077774896189E-11</v>
      </c>
      <c r="AF43" s="10" t="s">
        <v>66</v>
      </c>
      <c r="AG43" s="10">
        <f>AVERAGE(AE41:AH41)</f>
        <v>0.0016938831414981493</v>
      </c>
      <c r="AH43" s="10" t="s">
        <v>139</v>
      </c>
      <c r="AI43" s="10"/>
      <c r="AJ43" s="10"/>
      <c r="AK43" s="10" t="s">
        <v>133</v>
      </c>
      <c r="AL43" s="10">
        <f>AVERAGE(AL40:AO40)</f>
        <v>1.3017932288343805E-11</v>
      </c>
      <c r="AM43" s="10" t="s">
        <v>66</v>
      </c>
      <c r="AN43" s="10">
        <f>AVERAGE(AL41:AO41)</f>
        <v>0.0007810759373006283</v>
      </c>
      <c r="AO43" s="10" t="s">
        <v>139</v>
      </c>
      <c r="AP43" s="10" t="s">
        <v>133</v>
      </c>
      <c r="AQ43" s="10">
        <f>AVERAGE(AP40:AW40)</f>
        <v>2.6382323806836367E-11</v>
      </c>
      <c r="AR43" s="10" t="s">
        <v>66</v>
      </c>
      <c r="AS43" s="10">
        <f>AVERAGE(AQ41:AT41)</f>
        <v>0.00160770760650443</v>
      </c>
      <c r="AT43" s="10" t="s">
        <v>139</v>
      </c>
      <c r="AU43" s="10"/>
      <c r="AV43" s="10"/>
      <c r="AW43" s="10"/>
    </row>
    <row r="44" spans="1:49" ht="12">
      <c r="A44" s="10" t="s">
        <v>131</v>
      </c>
      <c r="B44" s="10">
        <f>STDEV(B40:D40)</f>
        <v>1.1566989797032633E-12</v>
      </c>
      <c r="C44" s="10"/>
      <c r="D44" s="10"/>
      <c r="E44" s="10"/>
      <c r="F44" s="10" t="s">
        <v>131</v>
      </c>
      <c r="G44" s="10">
        <f>STDEV(F40:M40)</f>
        <v>4.578541099625393E-12</v>
      </c>
      <c r="H44" s="10"/>
      <c r="I44" s="10"/>
      <c r="J44" s="10"/>
      <c r="K44" s="10"/>
      <c r="L44" s="10"/>
      <c r="M44" s="10" t="s">
        <v>131</v>
      </c>
      <c r="N44" s="10">
        <f>STDEV(N40:Q40)</f>
        <v>6.394957349734982E-12</v>
      </c>
      <c r="O44" s="10"/>
      <c r="P44" s="10"/>
      <c r="Q44" s="10"/>
      <c r="R44" s="10" t="s">
        <v>131</v>
      </c>
      <c r="S44" s="10">
        <f>STDEV(R40:Y40)</f>
        <v>2.3313748180746564E-11</v>
      </c>
      <c r="T44" s="10"/>
      <c r="U44" s="10"/>
      <c r="V44" s="10"/>
      <c r="W44" s="10"/>
      <c r="X44" s="10"/>
      <c r="Y44" s="10" t="s">
        <v>131</v>
      </c>
      <c r="Z44" s="10">
        <f>STDEV(Z40:AC40)</f>
        <v>1.3430549448921303E-12</v>
      </c>
      <c r="AA44" s="10"/>
      <c r="AB44" s="10"/>
      <c r="AC44" s="10"/>
      <c r="AD44" s="10" t="s">
        <v>131</v>
      </c>
      <c r="AE44" s="10">
        <f>STDEV(AD40:AK40)</f>
        <v>9.961279428455603E-13</v>
      </c>
      <c r="AF44" s="10"/>
      <c r="AG44" s="10"/>
      <c r="AH44" s="10"/>
      <c r="AI44" s="10"/>
      <c r="AJ44" s="10"/>
      <c r="AK44" s="10" t="s">
        <v>131</v>
      </c>
      <c r="AL44" s="10">
        <f>STDEV(AL40:AO40)</f>
        <v>6.510721303243062E-13</v>
      </c>
      <c r="AM44" s="10"/>
      <c r="AN44" s="10"/>
      <c r="AO44" s="10"/>
      <c r="AP44" s="10" t="s">
        <v>131</v>
      </c>
      <c r="AQ44" s="10">
        <f>STDEV(AP40:AW40)</f>
        <v>2.3038529728855404E-12</v>
      </c>
      <c r="AR44" s="10"/>
      <c r="AS44" s="10"/>
      <c r="AT44" s="10"/>
      <c r="AU44" s="10"/>
      <c r="AV44" s="10"/>
      <c r="AW44" s="10"/>
    </row>
    <row r="45" spans="6:46" ht="12">
      <c r="F45" s="6" t="s">
        <v>140</v>
      </c>
      <c r="G45" s="11">
        <f>(G43-B43)/B43</f>
        <v>2.153418574684171</v>
      </c>
      <c r="R45" s="6" t="s">
        <v>140</v>
      </c>
      <c r="S45" s="11">
        <f>(S43-N43)/N43</f>
        <v>12.998663013667363</v>
      </c>
      <c r="T45" s="6"/>
      <c r="U45" s="6"/>
      <c r="V45" s="6"/>
      <c r="AD45" s="6" t="s">
        <v>140</v>
      </c>
      <c r="AE45" s="11">
        <f>(AE43-Z43)/Z43</f>
        <v>1.6651099274555299</v>
      </c>
      <c r="AF45" s="6"/>
      <c r="AG45" s="6"/>
      <c r="AH45" s="6"/>
      <c r="AP45" s="6" t="s">
        <v>140</v>
      </c>
      <c r="AQ45" s="11">
        <f>(AQ43-AL43)/AL43</f>
        <v>1.026613998481078</v>
      </c>
      <c r="AR45" s="6"/>
      <c r="AS45" s="6"/>
      <c r="AT45" s="6"/>
    </row>
    <row r="46" spans="6:46" ht="12">
      <c r="F46" s="10" t="s">
        <v>141</v>
      </c>
      <c r="G46" s="12">
        <f>1-TTEST(B40:E40,F40:M40,2,3)</f>
        <v>0.9963318231054586</v>
      </c>
      <c r="R46" s="10" t="s">
        <v>141</v>
      </c>
      <c r="S46" s="12">
        <f>1-TTEST(N40:Q40,R40:Y40,2,3)</f>
        <v>0.9988446087405437</v>
      </c>
      <c r="T46" s="6"/>
      <c r="U46" s="6"/>
      <c r="V46" s="6"/>
      <c r="AD46" s="10" t="s">
        <v>141</v>
      </c>
      <c r="AE46" s="12">
        <f>1-TTEST(Z40:AC40,AD40:AK40,2,3)</f>
        <v>0.9999951762593552</v>
      </c>
      <c r="AF46" s="6"/>
      <c r="AG46" s="6"/>
      <c r="AH46" s="6"/>
      <c r="AP46" s="10" t="s">
        <v>141</v>
      </c>
      <c r="AQ46" s="12">
        <f>1-TTEST(AL40:AO40,AP40:AW40,2,3)</f>
        <v>0.9999998867994319</v>
      </c>
      <c r="AR46" s="6"/>
      <c r="AS46" s="6"/>
      <c r="AT46" s="6"/>
    </row>
    <row r="48" spans="2:19" ht="12">
      <c r="B48" s="22" t="s">
        <v>96</v>
      </c>
      <c r="C48" s="22"/>
      <c r="D48" s="22"/>
      <c r="E48" s="22"/>
      <c r="G48" s="22" t="s">
        <v>97</v>
      </c>
      <c r="H48" s="22"/>
      <c r="I48" s="22"/>
      <c r="J48" s="22"/>
      <c r="L48" s="23" t="s">
        <v>104</v>
      </c>
      <c r="M48" s="23"/>
      <c r="N48" s="23"/>
      <c r="O48" s="23"/>
      <c r="P48" s="23" t="s">
        <v>105</v>
      </c>
      <c r="Q48" s="23"/>
      <c r="R48" s="23"/>
      <c r="S48" s="23"/>
    </row>
    <row r="49" spans="2:19" ht="12">
      <c r="B49" s="22" t="s">
        <v>144</v>
      </c>
      <c r="C49" s="22"/>
      <c r="D49" s="22" t="s">
        <v>95</v>
      </c>
      <c r="E49" s="22"/>
      <c r="G49" s="22" t="s">
        <v>144</v>
      </c>
      <c r="H49" s="22"/>
      <c r="I49" s="22" t="s">
        <v>95</v>
      </c>
      <c r="J49" s="22"/>
      <c r="L49" s="23" t="s">
        <v>144</v>
      </c>
      <c r="M49" s="23"/>
      <c r="N49" s="23" t="s">
        <v>78</v>
      </c>
      <c r="O49" s="23"/>
      <c r="P49" s="23" t="s">
        <v>144</v>
      </c>
      <c r="Q49" s="23"/>
      <c r="R49" s="23" t="s">
        <v>78</v>
      </c>
      <c r="S49" s="23"/>
    </row>
    <row r="50" spans="1:19" ht="12">
      <c r="A50" s="6" t="s">
        <v>132</v>
      </c>
      <c r="B50" s="9" t="s">
        <v>142</v>
      </c>
      <c r="C50" s="9" t="s">
        <v>71</v>
      </c>
      <c r="D50" s="9" t="s">
        <v>69</v>
      </c>
      <c r="E50" s="9" t="s">
        <v>143</v>
      </c>
      <c r="G50" s="9" t="s">
        <v>142</v>
      </c>
      <c r="H50" s="9" t="s">
        <v>71</v>
      </c>
      <c r="I50" s="9" t="s">
        <v>69</v>
      </c>
      <c r="J50" s="9" t="s">
        <v>143</v>
      </c>
      <c r="L50" s="9" t="s">
        <v>142</v>
      </c>
      <c r="M50" s="9" t="s">
        <v>71</v>
      </c>
      <c r="N50" s="9" t="s">
        <v>69</v>
      </c>
      <c r="O50" s="9" t="s">
        <v>143</v>
      </c>
      <c r="P50" s="9" t="s">
        <v>142</v>
      </c>
      <c r="Q50" s="9" t="s">
        <v>71</v>
      </c>
      <c r="R50" s="9" t="s">
        <v>69</v>
      </c>
      <c r="S50" s="9" t="s">
        <v>143</v>
      </c>
    </row>
    <row r="51" spans="1:19" ht="12">
      <c r="A51" s="6">
        <v>0</v>
      </c>
      <c r="B51">
        <f>AVERAGE(B2:D2)</f>
        <v>2.049839228295812E-10</v>
      </c>
      <c r="C51">
        <f>AVERAGE(F2:M2)</f>
        <v>2.2909967845659842E-11</v>
      </c>
      <c r="D51">
        <f>AVERAGE(Z2:AC2)</f>
        <v>1.410771704180059E-10</v>
      </c>
      <c r="E51">
        <f>AVERAGE(AD2:AK2)</f>
        <v>1.483118971061089E-10</v>
      </c>
      <c r="G51" s="6">
        <f>AVERAGE(N2:P2)</f>
        <v>3.034565916398703E-10</v>
      </c>
      <c r="H51" s="6">
        <f>AVERAGE(R2:Y2)</f>
        <v>4.913585209003206E-10</v>
      </c>
      <c r="I51" s="6">
        <f>AVERAGE(AL2:AO2)</f>
        <v>-8.68167202572331E-11</v>
      </c>
      <c r="J51" s="6">
        <f>AVERAGE(AP2:AW2)</f>
        <v>2.0860128617363438E-10</v>
      </c>
      <c r="K51" s="15" t="s">
        <v>66</v>
      </c>
      <c r="L51" s="10">
        <f>B43</f>
        <v>6.156399324969417E-12</v>
      </c>
      <c r="M51" s="10">
        <f>G43</f>
        <v>1.941370398453165E-11</v>
      </c>
      <c r="N51" s="10">
        <f>Z43</f>
        <v>1.0528938209971871E-11</v>
      </c>
      <c r="O51" s="10">
        <f>AE43</f>
        <v>2.806077774896189E-11</v>
      </c>
      <c r="P51" s="10">
        <f>N43</f>
        <v>3.2114460660248268E-12</v>
      </c>
      <c r="Q51" s="10">
        <f>S43</f>
        <v>4.49559512648493E-11</v>
      </c>
      <c r="R51" s="10">
        <f>AL43</f>
        <v>1.3017932288343805E-11</v>
      </c>
      <c r="S51" s="10">
        <f>AQ43</f>
        <v>2.6382323806836367E-11</v>
      </c>
    </row>
    <row r="52" spans="1:19" ht="12">
      <c r="A52" s="6">
        <f>A51+177</f>
        <v>177</v>
      </c>
      <c r="B52" s="6">
        <f aca="true" t="shared" si="4" ref="B52:B85">AVERAGE(B3:D3)</f>
        <v>2.2588424437299072E-10</v>
      </c>
      <c r="C52" s="6">
        <f aca="true" t="shared" si="5" ref="C52:C85">AVERAGE(F3:M3)</f>
        <v>5.4863344051446624E-11</v>
      </c>
      <c r="D52" s="6">
        <f aca="true" t="shared" si="6" ref="D52:D85">AVERAGE(Z3:AC3)</f>
        <v>1.4228295819935705E-10</v>
      </c>
      <c r="E52" s="6">
        <f aca="true" t="shared" si="7" ref="E52:E85">AVERAGE(AD3:AK3)</f>
        <v>1.808681672025724E-10</v>
      </c>
      <c r="G52" s="6">
        <f aca="true" t="shared" si="8" ref="G52:G85">AVERAGE(N3:P3)</f>
        <v>2.616559485530548E-10</v>
      </c>
      <c r="H52" s="6">
        <f aca="true" t="shared" si="9" ref="H52:H85">AVERAGE(R3:Y3)</f>
        <v>4.799035369774916E-10</v>
      </c>
      <c r="I52" s="6">
        <f aca="true" t="shared" si="10" ref="I52:I85">AVERAGE(AL3:AO3)</f>
        <v>1.2540192926045144E-10</v>
      </c>
      <c r="J52" s="6">
        <f aca="true" t="shared" si="11" ref="J52:J85">AVERAGE(AP3:AW3)</f>
        <v>2.972266881028939E-10</v>
      </c>
      <c r="K52" s="15" t="s">
        <v>134</v>
      </c>
      <c r="L52" s="10">
        <f>D43</f>
        <v>0.00036938395949816504</v>
      </c>
      <c r="M52" s="10">
        <f>I43</f>
        <v>0.001091257198158062</v>
      </c>
      <c r="N52" s="10">
        <f>AB43</f>
        <v>0.0006317362925983123</v>
      </c>
      <c r="O52" s="10">
        <f>AG43</f>
        <v>0.0016938831414981493</v>
      </c>
      <c r="P52" s="10">
        <f>P43</f>
        <v>0.00019268676396148957</v>
      </c>
      <c r="Q52" s="10">
        <f>U43</f>
        <v>0.002138641917851662</v>
      </c>
      <c r="R52" s="10">
        <f>AN43</f>
        <v>0.0007810759373006283</v>
      </c>
      <c r="S52" s="10">
        <f>AS43</f>
        <v>0.00160770760650443</v>
      </c>
    </row>
    <row r="53" spans="1:19" ht="12">
      <c r="A53" s="6">
        <f aca="true" t="shared" si="12" ref="A53:A85">A52+177</f>
        <v>354</v>
      </c>
      <c r="B53" s="6">
        <f t="shared" si="4"/>
        <v>2.025723472668815E-10</v>
      </c>
      <c r="C53" s="6">
        <f t="shared" si="5"/>
        <v>5.7274919614148106E-11</v>
      </c>
      <c r="D53" s="6">
        <f t="shared" si="6"/>
        <v>2.737138263665599E-10</v>
      </c>
      <c r="E53" s="6">
        <f t="shared" si="7"/>
        <v>3.243569131832798E-10</v>
      </c>
      <c r="G53" s="6">
        <f t="shared" si="8"/>
        <v>2.737138263665593E-10</v>
      </c>
      <c r="H53" s="6">
        <f t="shared" si="9"/>
        <v>4.594051446945328E-10</v>
      </c>
      <c r="I53" s="6">
        <f t="shared" si="10"/>
        <v>9.646302250803737E-11</v>
      </c>
      <c r="J53" s="6">
        <f t="shared" si="11"/>
        <v>3.4606109324758847E-10</v>
      </c>
      <c r="K53" s="15" t="s">
        <v>98</v>
      </c>
      <c r="L53" s="10">
        <f>B44</f>
        <v>1.1566989797032633E-12</v>
      </c>
      <c r="M53" s="10">
        <f>G44</f>
        <v>4.578541099625393E-12</v>
      </c>
      <c r="N53" s="10">
        <f>Z44</f>
        <v>1.3430549448921303E-12</v>
      </c>
      <c r="O53" s="10">
        <f>AE44</f>
        <v>9.961279428455603E-13</v>
      </c>
      <c r="P53" s="10">
        <f>N44</f>
        <v>6.394957349734982E-12</v>
      </c>
      <c r="Q53" s="10">
        <f>S44</f>
        <v>2.3313748180746564E-11</v>
      </c>
      <c r="R53" s="10">
        <f>AL44</f>
        <v>6.510721303243062E-13</v>
      </c>
      <c r="S53" s="10">
        <f>AE44</f>
        <v>9.961279428455603E-13</v>
      </c>
    </row>
    <row r="54" spans="1:19" ht="12">
      <c r="A54" s="6">
        <f t="shared" si="12"/>
        <v>531</v>
      </c>
      <c r="B54" s="6">
        <f t="shared" si="4"/>
        <v>2.3472668810289297E-10</v>
      </c>
      <c r="C54" s="6">
        <f t="shared" si="5"/>
        <v>1.1153536977492019E-10</v>
      </c>
      <c r="D54" s="6">
        <f t="shared" si="6"/>
        <v>3.581189710610936E-10</v>
      </c>
      <c r="E54" s="6">
        <f t="shared" si="7"/>
        <v>4.5518488745980634E-10</v>
      </c>
      <c r="G54" s="6">
        <f t="shared" si="8"/>
        <v>3.151125401929253E-10</v>
      </c>
      <c r="H54" s="6">
        <f t="shared" si="9"/>
        <v>5.444131832797424E-10</v>
      </c>
      <c r="I54" s="6">
        <f t="shared" si="10"/>
        <v>2.1583601286173862E-10</v>
      </c>
      <c r="J54" s="6">
        <f t="shared" si="11"/>
        <v>4.859324758842426E-10</v>
      </c>
      <c r="K54" s="16" t="s">
        <v>103</v>
      </c>
      <c r="L54" s="9" t="s">
        <v>102</v>
      </c>
      <c r="M54" s="17">
        <f>G45</f>
        <v>2.153418574684171</v>
      </c>
      <c r="N54" s="9" t="s">
        <v>102</v>
      </c>
      <c r="O54" s="17">
        <f>AE45</f>
        <v>1.6651099274555299</v>
      </c>
      <c r="P54" s="9" t="s">
        <v>102</v>
      </c>
      <c r="Q54" s="17">
        <f>S45</f>
        <v>12.998663013667363</v>
      </c>
      <c r="R54" s="9" t="s">
        <v>102</v>
      </c>
      <c r="S54" s="18">
        <f>AE45</f>
        <v>1.6651099274555299</v>
      </c>
    </row>
    <row r="55" spans="1:19" ht="12">
      <c r="A55" s="6">
        <f t="shared" si="12"/>
        <v>708</v>
      </c>
      <c r="B55" s="6">
        <f t="shared" si="4"/>
        <v>2.5884244372990314E-10</v>
      </c>
      <c r="C55" s="6">
        <f t="shared" si="5"/>
        <v>1.452974276527336E-10</v>
      </c>
      <c r="D55" s="6">
        <f t="shared" si="6"/>
        <v>5.100482315112537E-10</v>
      </c>
      <c r="E55" s="6">
        <f t="shared" si="7"/>
        <v>6.04099678456591E-10</v>
      </c>
      <c r="G55" s="6">
        <f t="shared" si="8"/>
        <v>3.376205787781339E-10</v>
      </c>
      <c r="H55" s="6">
        <f t="shared" si="9"/>
        <v>6.52331189710611E-10</v>
      </c>
      <c r="I55" s="6">
        <f t="shared" si="10"/>
        <v>3.906752411575566E-10</v>
      </c>
      <c r="J55" s="6">
        <f t="shared" si="11"/>
        <v>6.131430868167204E-10</v>
      </c>
      <c r="K55" s="15" t="s">
        <v>99</v>
      </c>
      <c r="L55" s="9" t="s">
        <v>100</v>
      </c>
      <c r="M55" s="13">
        <f>G46</f>
        <v>0.9963318231054586</v>
      </c>
      <c r="N55" s="9" t="s">
        <v>101</v>
      </c>
      <c r="O55" s="13">
        <f>AE46</f>
        <v>0.9999951762593552</v>
      </c>
      <c r="P55" s="9" t="s">
        <v>101</v>
      </c>
      <c r="Q55" s="13">
        <f>S46</f>
        <v>0.9988446087405437</v>
      </c>
      <c r="R55" s="9" t="s">
        <v>101</v>
      </c>
      <c r="S55" s="19">
        <f>AE46</f>
        <v>0.9999951762593552</v>
      </c>
    </row>
    <row r="56" spans="1:10" ht="12">
      <c r="A56" s="6">
        <f t="shared" si="12"/>
        <v>885</v>
      </c>
      <c r="B56" s="6">
        <f t="shared" si="4"/>
        <v>2.741157556270088E-10</v>
      </c>
      <c r="C56" s="6">
        <f t="shared" si="5"/>
        <v>1.7845659163987174E-10</v>
      </c>
      <c r="D56" s="6">
        <f t="shared" si="6"/>
        <v>6.692122186495168E-10</v>
      </c>
      <c r="E56" s="6">
        <f t="shared" si="7"/>
        <v>7.295016077170416E-10</v>
      </c>
      <c r="G56" s="6">
        <f t="shared" si="8"/>
        <v>3.585209003215437E-10</v>
      </c>
      <c r="H56" s="6">
        <f t="shared" si="9"/>
        <v>6.981511254019291E-10</v>
      </c>
      <c r="I56" s="6">
        <f t="shared" si="10"/>
        <v>5.196945337620571E-10</v>
      </c>
      <c r="J56" s="6">
        <f t="shared" si="11"/>
        <v>7.282958199356913E-10</v>
      </c>
    </row>
    <row r="57" spans="1:10" ht="12">
      <c r="A57" s="6">
        <f t="shared" si="12"/>
        <v>1062</v>
      </c>
      <c r="B57" s="6">
        <f t="shared" si="4"/>
        <v>2.9782958199356916E-10</v>
      </c>
      <c r="C57" s="6">
        <f t="shared" si="5"/>
        <v>2.0860128617363407E-10</v>
      </c>
      <c r="D57" s="6">
        <f t="shared" si="6"/>
        <v>7.090032154340834E-10</v>
      </c>
      <c r="E57" s="6">
        <f t="shared" si="7"/>
        <v>8.25361736334406E-10</v>
      </c>
      <c r="G57" s="6">
        <f t="shared" si="8"/>
        <v>4.4292604501607724E-10</v>
      </c>
      <c r="H57" s="6">
        <f t="shared" si="9"/>
        <v>7.608520900321546E-10</v>
      </c>
      <c r="I57" s="6">
        <f t="shared" si="10"/>
        <v>6.631832797427658E-10</v>
      </c>
      <c r="J57" s="6">
        <f t="shared" si="11"/>
        <v>8.536977491961421E-10</v>
      </c>
    </row>
    <row r="58" spans="1:10" ht="12">
      <c r="A58" s="6">
        <f t="shared" si="12"/>
        <v>1239</v>
      </c>
      <c r="B58" s="6">
        <f t="shared" si="4"/>
        <v>3.0546623794212186E-10</v>
      </c>
      <c r="C58" s="6">
        <f t="shared" si="5"/>
        <v>2.2789389067524106E-10</v>
      </c>
      <c r="D58" s="6">
        <f t="shared" si="6"/>
        <v>7.849678456591646E-10</v>
      </c>
      <c r="E58" s="6">
        <f t="shared" si="7"/>
        <v>9.176045016077162E-10</v>
      </c>
      <c r="G58" s="6">
        <f t="shared" si="8"/>
        <v>4.811093247588418E-10</v>
      </c>
      <c r="H58" s="6">
        <f t="shared" si="9"/>
        <v>8.289790996784568E-10</v>
      </c>
      <c r="I58" s="6">
        <f t="shared" si="10"/>
        <v>7.572347266881029E-10</v>
      </c>
      <c r="J58" s="6">
        <f t="shared" si="11"/>
        <v>1.0044212218649517E-09</v>
      </c>
    </row>
    <row r="59" spans="1:10" ht="12">
      <c r="A59" s="6">
        <f t="shared" si="12"/>
        <v>1416</v>
      </c>
      <c r="B59" s="6">
        <f t="shared" si="4"/>
        <v>3.239549839228292E-10</v>
      </c>
      <c r="C59" s="6">
        <f t="shared" si="5"/>
        <v>2.9602090032154357E-10</v>
      </c>
      <c r="D59" s="6">
        <f t="shared" si="6"/>
        <v>8.428456591639865E-10</v>
      </c>
      <c r="E59" s="6">
        <f t="shared" si="7"/>
        <v>1.033360128617364E-09</v>
      </c>
      <c r="G59" s="6">
        <f t="shared" si="8"/>
        <v>5.052250803858523E-10</v>
      </c>
      <c r="H59" s="6">
        <f t="shared" si="9"/>
        <v>8.922829581993576E-10</v>
      </c>
      <c r="I59" s="6">
        <f t="shared" si="10"/>
        <v>8.741961414790998E-10</v>
      </c>
      <c r="J59" s="6">
        <f t="shared" si="11"/>
        <v>1.1412781350482317E-09</v>
      </c>
    </row>
    <row r="60" spans="1:10" ht="12">
      <c r="A60" s="6">
        <v>1592</v>
      </c>
      <c r="B60" s="6">
        <f t="shared" si="4"/>
        <v>3.2958199356913197E-10</v>
      </c>
      <c r="C60" s="6">
        <f t="shared" si="5"/>
        <v>3.3520900321543345E-10</v>
      </c>
      <c r="D60" s="6">
        <f t="shared" si="6"/>
        <v>9.284565916398709E-10</v>
      </c>
      <c r="E60" s="6">
        <f t="shared" si="7"/>
        <v>1.1340434083601285E-09</v>
      </c>
      <c r="G60" s="6">
        <f t="shared" si="8"/>
        <v>5.060289389067531E-10</v>
      </c>
      <c r="H60" s="6">
        <f t="shared" si="9"/>
        <v>9.543810289389053E-10</v>
      </c>
      <c r="I60" s="6">
        <f t="shared" si="10"/>
        <v>9.706591639871388E-10</v>
      </c>
      <c r="J60" s="6">
        <f t="shared" si="11"/>
        <v>1.2666800643086815E-09</v>
      </c>
    </row>
    <row r="61" spans="1:10" ht="12">
      <c r="A61" s="6">
        <f t="shared" si="12"/>
        <v>1769</v>
      </c>
      <c r="B61" s="6">
        <f t="shared" si="4"/>
        <v>3.283762057877805E-10</v>
      </c>
      <c r="C61" s="6">
        <f t="shared" si="5"/>
        <v>3.3038585209003173E-10</v>
      </c>
      <c r="D61" s="6">
        <f t="shared" si="6"/>
        <v>9.95980707395498E-10</v>
      </c>
      <c r="E61" s="6">
        <f t="shared" si="7"/>
        <v>1.2510048231511242E-09</v>
      </c>
      <c r="G61" s="6">
        <f t="shared" si="8"/>
        <v>4.891479099678456E-10</v>
      </c>
      <c r="H61" s="6">
        <f t="shared" si="9"/>
        <v>1.0297427652733123E-09</v>
      </c>
      <c r="I61" s="6">
        <f t="shared" si="10"/>
        <v>1.053858520900322E-09</v>
      </c>
      <c r="J61" s="6">
        <f t="shared" si="11"/>
        <v>1.3691720257234724E-09</v>
      </c>
    </row>
    <row r="62" spans="1:10" ht="12">
      <c r="A62" s="6">
        <f t="shared" si="12"/>
        <v>1946</v>
      </c>
      <c r="B62" s="6">
        <f t="shared" si="4"/>
        <v>3.553054662379412E-10</v>
      </c>
      <c r="C62" s="6">
        <f t="shared" si="5"/>
        <v>3.6173633440514365E-10</v>
      </c>
      <c r="D62" s="6">
        <f t="shared" si="6"/>
        <v>1.0622990353697748E-09</v>
      </c>
      <c r="E62" s="6">
        <f t="shared" si="7"/>
        <v>1.3577170418006423E-09</v>
      </c>
      <c r="G62" s="6">
        <f t="shared" si="8"/>
        <v>5.763665594855293E-10</v>
      </c>
      <c r="H62" s="6">
        <f t="shared" si="9"/>
        <v>1.0315514469453375E-09</v>
      </c>
      <c r="I62" s="6">
        <f t="shared" si="10"/>
        <v>1.1503215434083597E-09</v>
      </c>
      <c r="J62" s="6">
        <f t="shared" si="11"/>
        <v>1.516881028938907E-09</v>
      </c>
    </row>
    <row r="63" spans="1:10" ht="12">
      <c r="A63" s="6">
        <f t="shared" si="12"/>
        <v>2123</v>
      </c>
      <c r="B63" s="6">
        <f t="shared" si="4"/>
        <v>3.6294212218649636E-10</v>
      </c>
      <c r="C63" s="6">
        <f t="shared" si="5"/>
        <v>3.7319131832797383E-10</v>
      </c>
      <c r="D63" s="6">
        <f t="shared" si="6"/>
        <v>1.1069131832797425E-09</v>
      </c>
      <c r="E63" s="6">
        <f t="shared" si="7"/>
        <v>1.4656350482315114E-09</v>
      </c>
      <c r="G63" s="6">
        <f t="shared" si="8"/>
        <v>5.759646302250803E-10</v>
      </c>
      <c r="H63" s="6">
        <f t="shared" si="9"/>
        <v>1.1394694533762061E-09</v>
      </c>
      <c r="I63" s="6">
        <f t="shared" si="10"/>
        <v>1.1708199356913171E-09</v>
      </c>
      <c r="J63" s="6">
        <f t="shared" si="11"/>
        <v>1.6193729903536973E-09</v>
      </c>
    </row>
    <row r="64" spans="1:10" ht="12">
      <c r="A64" s="6">
        <f t="shared" si="12"/>
        <v>2300</v>
      </c>
      <c r="B64" s="6">
        <f t="shared" si="4"/>
        <v>3.6736334405144544E-10</v>
      </c>
      <c r="C64" s="6">
        <f t="shared" si="5"/>
        <v>4.099678456591639E-10</v>
      </c>
      <c r="D64" s="6">
        <f t="shared" si="6"/>
        <v>1.2045819935691305E-09</v>
      </c>
      <c r="E64" s="6">
        <f t="shared" si="7"/>
        <v>1.5904340836012865E-09</v>
      </c>
      <c r="G64" s="6">
        <f t="shared" si="8"/>
        <v>6.450964630225082E-10</v>
      </c>
      <c r="H64" s="6">
        <f t="shared" si="9"/>
        <v>1.1816720257234742E-09</v>
      </c>
      <c r="I64" s="6">
        <f t="shared" si="10"/>
        <v>1.2636655948553054E-09</v>
      </c>
      <c r="J64" s="6">
        <f t="shared" si="11"/>
        <v>1.7357315112540193E-09</v>
      </c>
    </row>
    <row r="65" spans="1:10" ht="12">
      <c r="A65" s="6">
        <f t="shared" si="12"/>
        <v>2477</v>
      </c>
      <c r="B65" s="6">
        <f t="shared" si="4"/>
        <v>3.822347266881041E-10</v>
      </c>
      <c r="C65" s="6">
        <f t="shared" si="5"/>
        <v>4.467443729903529E-10</v>
      </c>
      <c r="D65" s="6">
        <f t="shared" si="6"/>
        <v>1.2648713826366555E-09</v>
      </c>
      <c r="E65" s="6">
        <f t="shared" si="7"/>
        <v>1.7098070739549837E-09</v>
      </c>
      <c r="G65" s="6">
        <f t="shared" si="8"/>
        <v>6.306270096463012E-10</v>
      </c>
      <c r="H65" s="6">
        <f t="shared" si="9"/>
        <v>1.244372990353698E-09</v>
      </c>
      <c r="I65" s="6">
        <f t="shared" si="10"/>
        <v>1.398713826366561E-09</v>
      </c>
      <c r="J65" s="6">
        <f t="shared" si="11"/>
        <v>1.8786173633440506E-09</v>
      </c>
    </row>
    <row r="66" spans="1:10" ht="12">
      <c r="A66" s="6">
        <f t="shared" si="12"/>
        <v>2654</v>
      </c>
      <c r="B66" s="6">
        <f t="shared" si="4"/>
        <v>3.790192926045021E-10</v>
      </c>
      <c r="C66" s="6">
        <f t="shared" si="5"/>
        <v>4.74477491961415E-10</v>
      </c>
      <c r="D66" s="6">
        <f t="shared" si="6"/>
        <v>1.333601286173633E-09</v>
      </c>
      <c r="E66" s="6">
        <f t="shared" si="7"/>
        <v>1.7990353697749195E-09</v>
      </c>
      <c r="G66" s="6">
        <f t="shared" si="8"/>
        <v>6.225884244373004E-10</v>
      </c>
      <c r="H66" s="6">
        <f t="shared" si="9"/>
        <v>1.3094855305466232E-09</v>
      </c>
      <c r="I66" s="6">
        <f t="shared" si="10"/>
        <v>1.4565916398713826E-09</v>
      </c>
      <c r="J66" s="6">
        <f t="shared" si="11"/>
        <v>1.997990353697749E-09</v>
      </c>
    </row>
    <row r="67" spans="1:10" ht="12">
      <c r="A67" s="6">
        <f t="shared" si="12"/>
        <v>2831</v>
      </c>
      <c r="B67" s="6">
        <f t="shared" si="4"/>
        <v>4.039389067524115E-10</v>
      </c>
      <c r="C67" s="6">
        <f t="shared" si="5"/>
        <v>4.684485530546623E-10</v>
      </c>
      <c r="D67" s="6">
        <f t="shared" si="6"/>
        <v>1.4252411575562708E-09</v>
      </c>
      <c r="E67" s="6">
        <f t="shared" si="7"/>
        <v>1.908159163987138E-09</v>
      </c>
      <c r="G67" s="6">
        <f t="shared" si="8"/>
        <v>7.25080385852091E-10</v>
      </c>
      <c r="H67" s="6">
        <f t="shared" si="9"/>
        <v>1.3589228295819939E-09</v>
      </c>
      <c r="I67" s="6">
        <f t="shared" si="10"/>
        <v>1.5590836012861727E-09</v>
      </c>
      <c r="J67" s="6">
        <f t="shared" si="11"/>
        <v>2.1185691318327974E-09</v>
      </c>
    </row>
    <row r="68" spans="1:10" ht="12">
      <c r="A68" s="6">
        <f t="shared" si="12"/>
        <v>3008</v>
      </c>
      <c r="B68" s="6">
        <f t="shared" si="4"/>
        <v>3.9348874598070797E-10</v>
      </c>
      <c r="C68" s="6">
        <f t="shared" si="5"/>
        <v>5.1306270096463E-10</v>
      </c>
      <c r="D68" s="6">
        <f t="shared" si="6"/>
        <v>1.47347266881029E-09</v>
      </c>
      <c r="E68" s="6">
        <f t="shared" si="7"/>
        <v>2.0148713826366556E-09</v>
      </c>
      <c r="G68" s="6">
        <f t="shared" si="8"/>
        <v>8.010450160771701E-10</v>
      </c>
      <c r="H68" s="6">
        <f t="shared" si="9"/>
        <v>1.4210209003215429E-09</v>
      </c>
      <c r="I68" s="6">
        <f t="shared" si="10"/>
        <v>1.5675241157556264E-09</v>
      </c>
      <c r="J68" s="6">
        <f t="shared" si="11"/>
        <v>2.2542202572347265E-09</v>
      </c>
    </row>
    <row r="69" spans="1:10" ht="12">
      <c r="A69" s="6">
        <f t="shared" si="12"/>
        <v>3185</v>
      </c>
      <c r="B69" s="6">
        <f t="shared" si="4"/>
        <v>4.1036977491961353E-10</v>
      </c>
      <c r="C69" s="6">
        <f t="shared" si="5"/>
        <v>5.480305466237939E-10</v>
      </c>
      <c r="D69" s="6">
        <f t="shared" si="6"/>
        <v>1.578376205787782E-09</v>
      </c>
      <c r="E69" s="6">
        <f t="shared" si="7"/>
        <v>2.1239951768488742E-09</v>
      </c>
      <c r="G69" s="6">
        <f t="shared" si="8"/>
        <v>8.070739549839235E-10</v>
      </c>
      <c r="H69" s="6">
        <f t="shared" si="9"/>
        <v>1.4764871382636664E-09</v>
      </c>
      <c r="I69" s="6">
        <f t="shared" si="10"/>
        <v>1.6663987138263677E-09</v>
      </c>
      <c r="J69" s="6">
        <f t="shared" si="11"/>
        <v>2.368770096463022E-09</v>
      </c>
    </row>
    <row r="70" spans="1:10" ht="12">
      <c r="A70" s="6">
        <f t="shared" si="12"/>
        <v>3362</v>
      </c>
      <c r="B70" s="6">
        <f t="shared" si="4"/>
        <v>4.3729903536977447E-10</v>
      </c>
      <c r="C70" s="6">
        <f t="shared" si="5"/>
        <v>5.751607717041799E-10</v>
      </c>
      <c r="D70" s="6">
        <f t="shared" si="6"/>
        <v>1.663987138263665E-09</v>
      </c>
      <c r="E70" s="6">
        <f t="shared" si="7"/>
        <v>2.2421623794212216E-09</v>
      </c>
      <c r="G70" s="6">
        <f t="shared" si="8"/>
        <v>7.833601286173623E-10</v>
      </c>
      <c r="H70" s="6">
        <f t="shared" si="9"/>
        <v>1.5186897106109316E-09</v>
      </c>
      <c r="I70" s="6">
        <f t="shared" si="10"/>
        <v>1.7725080385852094E-09</v>
      </c>
      <c r="J70" s="6">
        <f t="shared" si="11"/>
        <v>2.5134646302250803E-09</v>
      </c>
    </row>
    <row r="71" spans="1:10" ht="12">
      <c r="A71" s="6">
        <f t="shared" si="12"/>
        <v>3539</v>
      </c>
      <c r="B71" s="6">
        <f t="shared" si="4"/>
        <v>4.4493569131832964E-10</v>
      </c>
      <c r="C71" s="6">
        <f t="shared" si="5"/>
        <v>5.968649517684897E-10</v>
      </c>
      <c r="D71" s="6">
        <f t="shared" si="6"/>
        <v>1.7098070739549837E-09</v>
      </c>
      <c r="E71" s="6">
        <f t="shared" si="7"/>
        <v>2.3464630225080385E-09</v>
      </c>
      <c r="G71" s="6">
        <f t="shared" si="8"/>
        <v>8.291800643086812E-10</v>
      </c>
      <c r="H71" s="6">
        <f t="shared" si="9"/>
        <v>1.5759646302250814E-09</v>
      </c>
      <c r="I71" s="6">
        <f t="shared" si="10"/>
        <v>1.8364147909967856E-09</v>
      </c>
      <c r="J71" s="6">
        <f t="shared" si="11"/>
        <v>2.606310289389067E-09</v>
      </c>
    </row>
    <row r="72" spans="1:10" ht="12">
      <c r="A72" s="6">
        <v>3717</v>
      </c>
      <c r="B72" s="6">
        <f t="shared" si="4"/>
        <v>4.5860128617363434E-10</v>
      </c>
      <c r="C72" s="6">
        <f t="shared" si="5"/>
        <v>6.083199356913183E-10</v>
      </c>
      <c r="D72" s="6">
        <f t="shared" si="6"/>
        <v>1.7893890675241164E-09</v>
      </c>
      <c r="E72" s="6">
        <f t="shared" si="7"/>
        <v>2.4537781350482323E-09</v>
      </c>
      <c r="G72" s="6">
        <f t="shared" si="8"/>
        <v>8.605305466237948E-10</v>
      </c>
      <c r="H72" s="6">
        <f t="shared" si="9"/>
        <v>1.6368569131832794E-09</v>
      </c>
      <c r="I72" s="6">
        <f t="shared" si="10"/>
        <v>1.9437299035369757E-09</v>
      </c>
      <c r="J72" s="6">
        <f t="shared" si="11"/>
        <v>2.7600482315112544E-09</v>
      </c>
    </row>
    <row r="73" spans="1:10" ht="12">
      <c r="A73" s="6">
        <v>3893</v>
      </c>
      <c r="B73" s="6">
        <f t="shared" si="4"/>
        <v>4.690514469453365E-10</v>
      </c>
      <c r="C73" s="6">
        <f t="shared" si="5"/>
        <v>6.330385852090024E-10</v>
      </c>
      <c r="D73" s="6">
        <f t="shared" si="6"/>
        <v>1.874999999999999E-09</v>
      </c>
      <c r="E73" s="6">
        <f t="shared" si="7"/>
        <v>2.5520498392282953E-09</v>
      </c>
      <c r="G73" s="6">
        <f t="shared" si="8"/>
        <v>9.533762057877816E-10</v>
      </c>
      <c r="H73" s="6">
        <f t="shared" si="9"/>
        <v>1.6862942122186499E-09</v>
      </c>
      <c r="I73" s="6">
        <f t="shared" si="10"/>
        <v>2.055868167202572E-09</v>
      </c>
      <c r="J73" s="6">
        <f t="shared" si="11"/>
        <v>2.883641479099679E-09</v>
      </c>
    </row>
    <row r="74" spans="1:10" ht="12">
      <c r="A74" s="6">
        <f t="shared" si="12"/>
        <v>4070</v>
      </c>
      <c r="B74" s="6">
        <f t="shared" si="4"/>
        <v>4.722668810289379E-10</v>
      </c>
      <c r="C74" s="6">
        <f t="shared" si="5"/>
        <v>6.752411575562701E-10</v>
      </c>
      <c r="D74" s="6">
        <f t="shared" si="6"/>
        <v>1.9304662379421228E-09</v>
      </c>
      <c r="E74" s="6">
        <f t="shared" si="7"/>
        <v>2.6659967845659156E-09</v>
      </c>
      <c r="G74" s="6">
        <f t="shared" si="8"/>
        <v>9.730707395498392E-10</v>
      </c>
      <c r="H74" s="6">
        <f t="shared" si="9"/>
        <v>1.765876205787781E-09</v>
      </c>
      <c r="I74" s="6">
        <f t="shared" si="10"/>
        <v>2.1668006430868167E-09</v>
      </c>
      <c r="J74" s="6">
        <f t="shared" si="11"/>
        <v>3.009646302250803E-09</v>
      </c>
    </row>
    <row r="75" spans="1:10" ht="12">
      <c r="A75" s="6">
        <f t="shared" si="12"/>
        <v>4247</v>
      </c>
      <c r="B75" s="6">
        <f t="shared" si="4"/>
        <v>4.754823151125415E-10</v>
      </c>
      <c r="C75" s="6">
        <f t="shared" si="5"/>
        <v>7.02371382636655E-10</v>
      </c>
      <c r="D75" s="6">
        <f t="shared" si="6"/>
        <v>2.022106109324759E-09</v>
      </c>
      <c r="E75" s="6">
        <f t="shared" si="7"/>
        <v>2.7684887459807077E-09</v>
      </c>
      <c r="G75" s="6">
        <f t="shared" si="8"/>
        <v>1.0000000000000013E-09</v>
      </c>
      <c r="H75" s="6">
        <f t="shared" si="9"/>
        <v>1.8207395498392289E-09</v>
      </c>
      <c r="I75" s="6">
        <f t="shared" si="10"/>
        <v>2.242765273311896E-09</v>
      </c>
      <c r="J75" s="6">
        <f t="shared" si="11"/>
        <v>3.138665594855305E-09</v>
      </c>
    </row>
    <row r="76" spans="1:10" ht="12">
      <c r="A76" s="6">
        <f t="shared" si="12"/>
        <v>4424</v>
      </c>
      <c r="B76" s="6">
        <f t="shared" si="4"/>
        <v>4.979903536977499E-10</v>
      </c>
      <c r="C76" s="6">
        <f t="shared" si="5"/>
        <v>7.331189710610914E-10</v>
      </c>
      <c r="D76" s="6">
        <f t="shared" si="6"/>
        <v>2.0968649517684886E-09</v>
      </c>
      <c r="E76" s="6">
        <f t="shared" si="7"/>
        <v>2.86073151125402E-09</v>
      </c>
      <c r="G76" s="6">
        <f t="shared" si="8"/>
        <v>9.770900321543401E-10</v>
      </c>
      <c r="H76" s="6">
        <f t="shared" si="9"/>
        <v>1.8882636655948553E-09</v>
      </c>
      <c r="I76" s="6">
        <f t="shared" si="10"/>
        <v>2.288585209003216E-09</v>
      </c>
      <c r="J76" s="6">
        <f t="shared" si="11"/>
        <v>3.2713022508038586E-09</v>
      </c>
    </row>
    <row r="77" spans="1:10" ht="12">
      <c r="A77" s="6">
        <f t="shared" si="12"/>
        <v>4601</v>
      </c>
      <c r="B77" s="6">
        <f t="shared" si="4"/>
        <v>5.032154340836026E-10</v>
      </c>
      <c r="C77" s="6">
        <f t="shared" si="5"/>
        <v>7.270900321543406E-10</v>
      </c>
      <c r="D77" s="6">
        <f t="shared" si="6"/>
        <v>2.1595659163987135E-09</v>
      </c>
      <c r="E77" s="6">
        <f t="shared" si="7"/>
        <v>2.9379019292604493E-09</v>
      </c>
      <c r="G77" s="6">
        <f t="shared" si="8"/>
        <v>9.702572347266889E-10</v>
      </c>
      <c r="H77" s="6">
        <f t="shared" si="9"/>
        <v>1.9413183279742767E-09</v>
      </c>
      <c r="I77" s="6">
        <f t="shared" si="10"/>
        <v>2.4622186495176857E-09</v>
      </c>
      <c r="J77" s="6">
        <f t="shared" si="11"/>
        <v>3.3816318327974278E-09</v>
      </c>
    </row>
    <row r="78" spans="1:10" ht="12">
      <c r="A78" s="6">
        <f t="shared" si="12"/>
        <v>4778</v>
      </c>
      <c r="B78" s="6">
        <f t="shared" si="4"/>
        <v>5.144694533762054E-10</v>
      </c>
      <c r="C78" s="6">
        <f t="shared" si="5"/>
        <v>7.439710610932466E-10</v>
      </c>
      <c r="D78" s="6">
        <f t="shared" si="6"/>
        <v>2.2403536977491964E-09</v>
      </c>
      <c r="E78" s="6">
        <f t="shared" si="7"/>
        <v>3.047025723472668E-09</v>
      </c>
      <c r="G78" s="6">
        <f t="shared" si="8"/>
        <v>1.09967845659164E-09</v>
      </c>
      <c r="H78" s="6">
        <f t="shared" si="9"/>
        <v>2.0263263665594855E-09</v>
      </c>
      <c r="I78" s="6">
        <f t="shared" si="10"/>
        <v>2.5056270096463024E-09</v>
      </c>
      <c r="J78" s="6">
        <f t="shared" si="11"/>
        <v>3.4702572347266877E-09</v>
      </c>
    </row>
    <row r="79" spans="1:10" ht="12">
      <c r="A79" s="6">
        <f t="shared" si="12"/>
        <v>4955</v>
      </c>
      <c r="B79" s="6">
        <f t="shared" si="4"/>
        <v>5.100482315112544E-10</v>
      </c>
      <c r="C79" s="6">
        <f t="shared" si="5"/>
        <v>7.855707395498409E-10</v>
      </c>
      <c r="D79" s="6">
        <f t="shared" si="6"/>
        <v>2.3018488745980708E-09</v>
      </c>
      <c r="E79" s="6">
        <f t="shared" si="7"/>
        <v>3.1374598070739547E-09</v>
      </c>
      <c r="G79" s="6">
        <f t="shared" si="8"/>
        <v>1.07274919614148E-09</v>
      </c>
      <c r="H79" s="6">
        <f t="shared" si="9"/>
        <v>2.1022909967845654E-09</v>
      </c>
      <c r="I79" s="6">
        <f t="shared" si="10"/>
        <v>2.650321543408361E-09</v>
      </c>
      <c r="J79" s="6">
        <f t="shared" si="11"/>
        <v>3.5872186495176854E-09</v>
      </c>
    </row>
    <row r="80" spans="1:10" ht="12">
      <c r="A80" s="6">
        <f t="shared" si="12"/>
        <v>5132</v>
      </c>
      <c r="B80" s="6">
        <f t="shared" si="4"/>
        <v>5.237138263665596E-10</v>
      </c>
      <c r="C80" s="6">
        <f t="shared" si="5"/>
        <v>7.638665594855312E-10</v>
      </c>
      <c r="D80" s="6">
        <f t="shared" si="6"/>
        <v>2.3549035369774914E-09</v>
      </c>
      <c r="E80" s="6">
        <f t="shared" si="7"/>
        <v>3.2272909967845672E-09</v>
      </c>
      <c r="G80" s="6">
        <f t="shared" si="8"/>
        <v>1.1189710610932473E-09</v>
      </c>
      <c r="H80" s="6">
        <f t="shared" si="9"/>
        <v>2.158963022508038E-09</v>
      </c>
      <c r="I80" s="6">
        <f t="shared" si="10"/>
        <v>2.7383440514469444E-09</v>
      </c>
      <c r="J80" s="6">
        <f t="shared" si="11"/>
        <v>3.6830787781350473E-09</v>
      </c>
    </row>
    <row r="81" spans="1:10" ht="12">
      <c r="A81" s="6">
        <f t="shared" si="12"/>
        <v>5309</v>
      </c>
      <c r="B81" s="6">
        <f t="shared" si="4"/>
        <v>5.277331189710606E-10</v>
      </c>
      <c r="C81" s="6">
        <f t="shared" si="5"/>
        <v>7.801446945337616E-10</v>
      </c>
      <c r="D81" s="6">
        <f t="shared" si="6"/>
        <v>2.45257234726688E-09</v>
      </c>
      <c r="E81" s="6">
        <f t="shared" si="7"/>
        <v>3.3189308681672033E-09</v>
      </c>
      <c r="G81" s="6">
        <f t="shared" si="8"/>
        <v>1.1354501607717044E-09</v>
      </c>
      <c r="H81" s="6">
        <f t="shared" si="9"/>
        <v>2.1951366559485533E-09</v>
      </c>
      <c r="I81" s="6">
        <f t="shared" si="10"/>
        <v>2.8444533762057877E-09</v>
      </c>
      <c r="J81" s="6">
        <f t="shared" si="11"/>
        <v>3.746985530546624E-09</v>
      </c>
    </row>
    <row r="82" spans="1:10" ht="12">
      <c r="A82" s="6">
        <f t="shared" si="12"/>
        <v>5486</v>
      </c>
      <c r="B82" s="6">
        <f t="shared" si="4"/>
        <v>5.466237942122208E-10</v>
      </c>
      <c r="C82" s="6">
        <f t="shared" si="5"/>
        <v>8.211414790996779E-10</v>
      </c>
      <c r="D82" s="6">
        <f t="shared" si="6"/>
        <v>2.518890675241158E-09</v>
      </c>
      <c r="E82" s="6">
        <f t="shared" si="7"/>
        <v>3.4027331189710603E-09</v>
      </c>
      <c r="G82" s="6">
        <f t="shared" si="8"/>
        <v>1.1885048231511246E-09</v>
      </c>
      <c r="H82" s="6">
        <f t="shared" si="9"/>
        <v>2.236133440514469E-09</v>
      </c>
      <c r="I82" s="6">
        <f t="shared" si="10"/>
        <v>2.9264469453376203E-09</v>
      </c>
      <c r="J82" s="6">
        <f t="shared" si="11"/>
        <v>3.864549839228296E-09</v>
      </c>
    </row>
    <row r="83" spans="1:10" ht="12">
      <c r="A83" s="6">
        <f t="shared" si="12"/>
        <v>5663</v>
      </c>
      <c r="B83" s="6">
        <f t="shared" si="4"/>
        <v>5.454180064308678E-10</v>
      </c>
      <c r="C83" s="6">
        <f t="shared" si="5"/>
        <v>8.482717041800639E-10</v>
      </c>
      <c r="D83" s="6">
        <f t="shared" si="6"/>
        <v>2.571945337620578E-09</v>
      </c>
      <c r="E83" s="6">
        <f t="shared" si="7"/>
        <v>3.479300643086816E-09</v>
      </c>
      <c r="G83" s="6">
        <f t="shared" si="8"/>
        <v>1.2327170418006435E-09</v>
      </c>
      <c r="H83" s="6">
        <f t="shared" si="9"/>
        <v>2.3000401929260444E-09</v>
      </c>
      <c r="I83" s="6">
        <f t="shared" si="10"/>
        <v>3.0024115755627006E-09</v>
      </c>
      <c r="J83" s="6">
        <f t="shared" si="11"/>
        <v>3.950763665594856E-09</v>
      </c>
    </row>
    <row r="84" spans="1:10" ht="12">
      <c r="A84" s="6">
        <v>5839</v>
      </c>
      <c r="B84" s="6">
        <f t="shared" si="4"/>
        <v>5.550643086816721E-10</v>
      </c>
      <c r="C84" s="6">
        <f t="shared" si="5"/>
        <v>8.657556270096475E-10</v>
      </c>
      <c r="D84" s="6">
        <f t="shared" si="6"/>
        <v>2.6575562700964644E-09</v>
      </c>
      <c r="E84" s="6">
        <f t="shared" si="7"/>
        <v>3.5667202572347275E-09</v>
      </c>
      <c r="G84" s="6">
        <f t="shared" si="8"/>
        <v>1.2648713826366561E-09</v>
      </c>
      <c r="H84" s="6">
        <f t="shared" si="9"/>
        <v>2.3639469453376206E-09</v>
      </c>
      <c r="I84" s="6">
        <f t="shared" si="10"/>
        <v>3.100080385852092E-09</v>
      </c>
      <c r="J84" s="6">
        <f t="shared" si="11"/>
        <v>4.053255627009647E-09</v>
      </c>
    </row>
    <row r="85" spans="1:10" ht="12">
      <c r="A85" s="6">
        <f t="shared" si="12"/>
        <v>6016</v>
      </c>
      <c r="B85" s="6">
        <f t="shared" si="4"/>
        <v>5.69131832797429E-10</v>
      </c>
      <c r="C85" s="6">
        <f t="shared" si="5"/>
        <v>8.946945337620595E-10</v>
      </c>
      <c r="D85" s="6">
        <f t="shared" si="6"/>
        <v>2.7274919614147904E-09</v>
      </c>
      <c r="E85" s="6">
        <f t="shared" si="7"/>
        <v>3.6469051446945337E-09</v>
      </c>
      <c r="G85" s="6">
        <f t="shared" si="8"/>
        <v>1.3066720257234729E-09</v>
      </c>
      <c r="H85" s="6">
        <f t="shared" si="9"/>
        <v>2.3416398713826343E-09</v>
      </c>
      <c r="I85" s="6">
        <f t="shared" si="10"/>
        <v>3.2315112540192922E-09</v>
      </c>
      <c r="J85" s="6">
        <f t="shared" si="11"/>
        <v>4.110530546623794E-09</v>
      </c>
    </row>
  </sheetData>
  <mergeCells count="12">
    <mergeCell ref="B49:C49"/>
    <mergeCell ref="D49:E49"/>
    <mergeCell ref="B48:E48"/>
    <mergeCell ref="G48:J48"/>
    <mergeCell ref="G49:H49"/>
    <mergeCell ref="I49:J49"/>
    <mergeCell ref="L48:O48"/>
    <mergeCell ref="P48:S48"/>
    <mergeCell ref="L49:M49"/>
    <mergeCell ref="N49:O49"/>
    <mergeCell ref="P49:Q49"/>
    <mergeCell ref="R49:S4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T.U.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Hugo Federico Cueto Rojas</cp:lastModifiedBy>
  <dcterms:created xsi:type="dcterms:W3CDTF">2010-10-12T12:57:50Z</dcterms:created>
  <dcterms:modified xsi:type="dcterms:W3CDTF">2010-10-26T10:24:55Z</dcterms:modified>
  <cp:category/>
  <cp:version/>
  <cp:contentType/>
  <cp:contentStatus/>
</cp:coreProperties>
</file>