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035" windowHeight="12270" activeTab="0"/>
  </bookViews>
  <sheets>
    <sheet name="Data 10-01-10 - pH9 bf OD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<sst xmlns="http://schemas.openxmlformats.org/spreadsheetml/2006/main" count="53" uniqueCount="26">
  <si>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 xml:space="preserve">##BLOCKS= 1          </t>
  </si>
  <si>
    <t>Plate:</t>
  </si>
  <si>
    <t>pH 9</t>
  </si>
  <si>
    <t>PlateFormat</t>
  </si>
  <si>
    <t>Endpoint</t>
  </si>
  <si>
    <t>Absorbance</t>
  </si>
  <si>
    <t>Raw</t>
  </si>
  <si>
    <t>None</t>
  </si>
  <si>
    <t>Temperature(¡C)</t>
  </si>
  <si>
    <t>~End</t>
  </si>
  <si>
    <t>Original Filename: Data 10-01-10 - pH9 bf OD.pda   Date Last Saved: 10/3/2010</t>
  </si>
  <si>
    <t>bf OD</t>
  </si>
  <si>
    <t>CV OD</t>
  </si>
  <si>
    <t>LD1</t>
  </si>
  <si>
    <t>bf OD avg</t>
  </si>
  <si>
    <t>CV OD avg</t>
  </si>
  <si>
    <t>CV OD/bf OD</t>
  </si>
  <si>
    <t>LD2</t>
  </si>
  <si>
    <t>M9+glc</t>
  </si>
  <si>
    <t>M9+AcrNA</t>
  </si>
  <si>
    <t>M9+SigNA</t>
  </si>
  <si>
    <t>M9+both NA</t>
  </si>
  <si>
    <t>LB</t>
  </si>
  <si>
    <t>M9</t>
  </si>
  <si>
    <t>LD1+LD2</t>
  </si>
  <si>
    <t>KT2440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</si>
</sst>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LD1 pH9 normalized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175"/>
          <c:w val="0.9227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10-01-10 - pH9 bf OD'!$E$27</c:f>
              <c:strCache>
                <c:ptCount val="1"/>
                <c:pt idx="0">
                  <c:v>CV OD/bf 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10-01-10 - pH9 bf OD'!$B$28:$B$33</c:f>
              <c:strCache/>
            </c:strRef>
          </c:cat>
          <c:val>
            <c:numRef>
              <c:f>'Data 10-01-10 - pH9 bf OD'!$E$28:$E$33</c:f>
              <c:numCache/>
            </c:numRef>
          </c:val>
        </c:ser>
        <c:axId val="20734460"/>
        <c:axId val="52392413"/>
      </c:barChart>
      <c:catAx>
        <c:axId val="20734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medum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92413"/>
        <c:crosses val="autoZero"/>
        <c:auto val="1"/>
        <c:lblOffset val="100"/>
        <c:tickLblSkip val="1"/>
        <c:noMultiLvlLbl val="0"/>
      </c:catAx>
      <c:valAx>
        <c:axId val="52392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 OD/bf OD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34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LD1 pH9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7"/>
          <c:w val="0.876"/>
          <c:h val="0.6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10-01-10 - pH9 bf OD'!$C$27</c:f>
              <c:strCache>
                <c:ptCount val="1"/>
                <c:pt idx="0">
                  <c:v>bf OD avg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10-01-10 - pH9 bf OD'!$B$28:$B$33</c:f>
              <c:strCache/>
            </c:strRef>
          </c:cat>
          <c:val>
            <c:numRef>
              <c:f>'Data 10-01-10 - pH9 bf OD'!$C$28:$C$33</c:f>
              <c:numCache/>
            </c:numRef>
          </c:val>
        </c:ser>
        <c:axId val="1769670"/>
        <c:axId val="15927031"/>
      </c:barChart>
      <c:lineChart>
        <c:grouping val="standard"/>
        <c:varyColors val="0"/>
        <c:ser>
          <c:idx val="0"/>
          <c:order val="1"/>
          <c:tx>
            <c:strRef>
              <c:f>'Data 10-01-10 - pH9 bf OD'!$D$27</c:f>
              <c:strCache>
                <c:ptCount val="1"/>
                <c:pt idx="0">
                  <c:v>CV OD avg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666699"/>
                </a:solidFill>
              </a:ln>
            </c:spPr>
          </c:errBars>
          <c:cat>
            <c:strRef>
              <c:f>'Data 10-01-10 - pH9 bf OD'!$B$28:$B$33</c:f>
              <c:strCache/>
            </c:strRef>
          </c:cat>
          <c:val>
            <c:numRef>
              <c:f>'Data 10-01-10 - pH9 bf OD'!$D$28:$D$33</c:f>
              <c:numCache/>
            </c:numRef>
          </c:val>
          <c:smooth val="0"/>
        </c:ser>
        <c:axId val="9125552"/>
        <c:axId val="15021105"/>
      </c:lineChart>
      <c:catAx>
        <c:axId val="1769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medium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27031"/>
        <c:crosses val="autoZero"/>
        <c:auto val="0"/>
        <c:lblOffset val="100"/>
        <c:tickLblSkip val="1"/>
        <c:noMultiLvlLbl val="0"/>
      </c:catAx>
      <c:valAx>
        <c:axId val="15927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biofilm OD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9670"/>
        <c:crossesAt val="1"/>
        <c:crossBetween val="between"/>
        <c:dispUnits/>
      </c:valAx>
      <c:catAx>
        <c:axId val="9125552"/>
        <c:scaling>
          <c:orientation val="minMax"/>
        </c:scaling>
        <c:axPos val="b"/>
        <c:delete val="1"/>
        <c:majorTickMark val="out"/>
        <c:minorTickMark val="none"/>
        <c:tickLblPos val="none"/>
        <c:crossAx val="15021105"/>
        <c:crosses val="autoZero"/>
        <c:auto val="0"/>
        <c:lblOffset val="100"/>
        <c:tickLblSkip val="1"/>
        <c:noMultiLvlLbl val="0"/>
      </c:catAx>
      <c:valAx>
        <c:axId val="15021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 OD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255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25"/>
          <c:y val="0.9185"/>
          <c:w val="0.359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LD2 pH9 normalized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025"/>
          <c:w val="0.918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10-01-10 - pH9 bf OD'!$J$27</c:f>
              <c:strCache>
                <c:ptCount val="1"/>
                <c:pt idx="0">
                  <c:v>CV OD/bf 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10-01-10 - pH9 bf OD'!$G$28:$G$33</c:f>
              <c:strCache/>
            </c:strRef>
          </c:cat>
          <c:val>
            <c:numRef>
              <c:f>'Data 10-01-10 - pH9 bf OD'!$J$28:$J$33</c:f>
              <c:numCache/>
            </c:numRef>
          </c:val>
        </c:ser>
        <c:axId val="972218"/>
        <c:axId val="8749963"/>
      </c:barChart>
      <c:catAx>
        <c:axId val="972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medium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63"/>
        <c:crosses val="autoZero"/>
        <c:auto val="1"/>
        <c:lblOffset val="100"/>
        <c:tickLblSkip val="1"/>
        <c:noMultiLvlLbl val="0"/>
      </c:catAx>
      <c:valAx>
        <c:axId val="8749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 OD/bf OD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LD2 pH9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5475"/>
          <c:w val="0.86825"/>
          <c:h val="0.6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10-01-10 - pH9 bf OD'!$H$27</c:f>
              <c:strCache>
                <c:ptCount val="1"/>
                <c:pt idx="0">
                  <c:v>bf OD avg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10-01-10 - pH9 bf OD'!$G$28:$G$33</c:f>
              <c:strCache/>
            </c:strRef>
          </c:cat>
          <c:val>
            <c:numRef>
              <c:f>'Data 10-01-10 - pH9 bf OD'!$H$28:$H$33</c:f>
              <c:numCache/>
            </c:numRef>
          </c:val>
        </c:ser>
        <c:axId val="11640804"/>
        <c:axId val="37658373"/>
      </c:barChart>
      <c:lineChart>
        <c:grouping val="standard"/>
        <c:varyColors val="0"/>
        <c:ser>
          <c:idx val="0"/>
          <c:order val="1"/>
          <c:tx>
            <c:strRef>
              <c:f>'Data 10-01-10 - pH9 bf OD'!$I$27</c:f>
              <c:strCache>
                <c:ptCount val="1"/>
                <c:pt idx="0">
                  <c:v>CV OD avg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666699"/>
                </a:solidFill>
              </a:ln>
            </c:spPr>
          </c:errBars>
          <c:cat>
            <c:strRef>
              <c:f>'Data 10-01-10 - pH9 bf OD'!$G$28:$G$33</c:f>
              <c:strCache/>
            </c:strRef>
          </c:cat>
          <c:val>
            <c:numRef>
              <c:f>'Data 10-01-10 - pH9 bf OD'!$I$28:$I$33</c:f>
              <c:numCache/>
            </c:numRef>
          </c:val>
          <c:smooth val="0"/>
        </c:ser>
        <c:axId val="3381038"/>
        <c:axId val="30429343"/>
      </c:lineChart>
      <c:catAx>
        <c:axId val="1164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medium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58373"/>
        <c:crosses val="autoZero"/>
        <c:auto val="0"/>
        <c:lblOffset val="100"/>
        <c:tickLblSkip val="1"/>
        <c:noMultiLvlLbl val="0"/>
      </c:catAx>
      <c:valAx>
        <c:axId val="37658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biofilm OD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40804"/>
        <c:crossesAt val="1"/>
        <c:crossBetween val="between"/>
        <c:dispUnits/>
      </c:valAx>
      <c:catAx>
        <c:axId val="3381038"/>
        <c:scaling>
          <c:orientation val="minMax"/>
        </c:scaling>
        <c:axPos val="b"/>
        <c:delete val="1"/>
        <c:majorTickMark val="out"/>
        <c:minorTickMark val="none"/>
        <c:tickLblPos val="none"/>
        <c:crossAx val="30429343"/>
        <c:crosses val="autoZero"/>
        <c:auto val="0"/>
        <c:lblOffset val="100"/>
        <c:tickLblSkip val="1"/>
        <c:noMultiLvlLbl val="0"/>
      </c:catAx>
      <c:valAx>
        <c:axId val="3042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 OD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10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"/>
          <c:y val="0.91975"/>
          <c:w val="0.381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LD1+LD2 pH9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"/>
          <c:w val="0.923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10-01-10 - pH9 bf OD'!$E$35</c:f>
              <c:strCache>
                <c:ptCount val="1"/>
                <c:pt idx="0">
                  <c:v>CV OD/bf 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10-01-10 - pH9 bf OD'!$B$36:$B$41</c:f>
              <c:strCache/>
            </c:strRef>
          </c:cat>
          <c:val>
            <c:numRef>
              <c:f>'Data 10-01-10 - pH9 bf OD'!$E$36:$E$41</c:f>
              <c:numCache/>
            </c:numRef>
          </c:val>
        </c:ser>
        <c:axId val="5428632"/>
        <c:axId val="48857689"/>
      </c:barChart>
      <c:catAx>
        <c:axId val="542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medium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7689"/>
        <c:crosses val="autoZero"/>
        <c:auto val="1"/>
        <c:lblOffset val="100"/>
        <c:tickLblSkip val="1"/>
        <c:noMultiLvlLbl val="0"/>
      </c:catAx>
      <c:valAx>
        <c:axId val="48857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 OD/bf OD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LD1+LD2 pH9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59"/>
          <c:w val="0.87675"/>
          <c:h val="0.6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10-01-10 - pH9 bf OD'!$C$35</c:f>
              <c:strCache>
                <c:ptCount val="1"/>
                <c:pt idx="0">
                  <c:v>bf OD avg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10-01-10 - pH9 bf OD'!$B$36:$B$41</c:f>
              <c:strCache/>
            </c:strRef>
          </c:cat>
          <c:val>
            <c:numRef>
              <c:f>'Data 10-01-10 - pH9 bf OD'!$C$36:$C$41</c:f>
              <c:numCache/>
            </c:numRef>
          </c:val>
        </c:ser>
        <c:axId val="37066018"/>
        <c:axId val="65158707"/>
      </c:barChart>
      <c:lineChart>
        <c:grouping val="standard"/>
        <c:varyColors val="0"/>
        <c:ser>
          <c:idx val="0"/>
          <c:order val="1"/>
          <c:tx>
            <c:strRef>
              <c:f>'Data 10-01-10 - pH9 bf OD'!$D$35</c:f>
              <c:strCache>
                <c:ptCount val="1"/>
                <c:pt idx="0">
                  <c:v>CV OD avg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666699"/>
                </a:solidFill>
              </a:ln>
            </c:spPr>
          </c:errBars>
          <c:cat>
            <c:strRef>
              <c:f>'Data 10-01-10 - pH9 bf OD'!$B$36:$B$41</c:f>
              <c:strCache/>
            </c:strRef>
          </c:cat>
          <c:val>
            <c:numRef>
              <c:f>'Data 10-01-10 - pH9 bf OD'!$D$36:$D$41</c:f>
              <c:numCache/>
            </c:numRef>
          </c:val>
          <c:smooth val="0"/>
        </c:ser>
        <c:axId val="49557452"/>
        <c:axId val="43363885"/>
      </c:lineChart>
      <c:catAx>
        <c:axId val="3706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medium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58707"/>
        <c:crosses val="autoZero"/>
        <c:auto val="0"/>
        <c:lblOffset val="100"/>
        <c:tickLblSkip val="1"/>
        <c:noMultiLvlLbl val="0"/>
      </c:catAx>
      <c:valAx>
        <c:axId val="65158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biofilm OD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018"/>
        <c:crossesAt val="1"/>
        <c:crossBetween val="between"/>
        <c:dispUnits/>
      </c:valAx>
      <c:catAx>
        <c:axId val="49557452"/>
        <c:scaling>
          <c:orientation val="minMax"/>
        </c:scaling>
        <c:axPos val="b"/>
        <c:delete val="1"/>
        <c:majorTickMark val="out"/>
        <c:minorTickMark val="none"/>
        <c:tickLblPos val="none"/>
        <c:crossAx val="43363885"/>
        <c:crosses val="autoZero"/>
        <c:auto val="0"/>
        <c:lblOffset val="100"/>
        <c:tickLblSkip val="1"/>
        <c:noMultiLvlLbl val="0"/>
      </c:catAx>
      <c:valAx>
        <c:axId val="43363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 OD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574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175"/>
          <c:w val="0.357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KT2440 pH9 normalized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"/>
          <c:w val="0.918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10-01-10 - pH9 bf OD'!$J$35</c:f>
              <c:strCache>
                <c:ptCount val="1"/>
                <c:pt idx="0">
                  <c:v>CV OD/bf 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10-01-10 - pH9 bf OD'!$G$36:$G$41</c:f>
              <c:strCache/>
            </c:strRef>
          </c:cat>
          <c:val>
            <c:numRef>
              <c:f>'Data 10-01-10 - pH9 bf OD'!$J$36:$J$41</c:f>
              <c:numCache/>
            </c:numRef>
          </c:val>
        </c:ser>
        <c:axId val="54730646"/>
        <c:axId val="22813767"/>
      </c:barChart>
      <c:catAx>
        <c:axId val="5473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medium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3767"/>
        <c:crosses val="autoZero"/>
        <c:auto val="1"/>
        <c:lblOffset val="100"/>
        <c:tickLblSkip val="1"/>
        <c:noMultiLvlLbl val="0"/>
      </c:catAx>
      <c:valAx>
        <c:axId val="2281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 OD/bf OD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0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KT2440 pH9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57"/>
          <c:w val="0.86825"/>
          <c:h val="0.6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10-01-10 - pH9 bf OD'!$H$35</c:f>
              <c:strCache>
                <c:ptCount val="1"/>
                <c:pt idx="0">
                  <c:v>bf OD avg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10-01-10 - pH9 bf OD'!$G$36:$G$41</c:f>
              <c:strCache/>
            </c:strRef>
          </c:cat>
          <c:val>
            <c:numRef>
              <c:f>'Data 10-01-10 - pH9 bf OD'!$H$36:$H$41</c:f>
              <c:numCache/>
            </c:numRef>
          </c:val>
        </c:ser>
        <c:axId val="3997312"/>
        <c:axId val="35975809"/>
      </c:barChart>
      <c:lineChart>
        <c:grouping val="standard"/>
        <c:varyColors val="0"/>
        <c:ser>
          <c:idx val="0"/>
          <c:order val="1"/>
          <c:tx>
            <c:strRef>
              <c:f>'Data 10-01-10 - pH9 bf OD'!$I$35</c:f>
              <c:strCache>
                <c:ptCount val="1"/>
                <c:pt idx="0">
                  <c:v>CV OD avg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666699"/>
                </a:solidFill>
              </a:ln>
            </c:spPr>
          </c:errBars>
          <c:cat>
            <c:strRef>
              <c:f>'Data 10-01-10 - pH9 bf OD'!$G$36:$G$41</c:f>
              <c:strCache/>
            </c:strRef>
          </c:cat>
          <c:val>
            <c:numRef>
              <c:f>'Data 10-01-10 - pH9 bf OD'!$I$36:$I$41</c:f>
              <c:numCache/>
            </c:numRef>
          </c:val>
          <c:smooth val="0"/>
        </c:ser>
        <c:axId val="55346826"/>
        <c:axId val="28359387"/>
      </c:lineChart>
      <c:catAx>
        <c:axId val="399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75809"/>
        <c:crosses val="autoZero"/>
        <c:auto val="0"/>
        <c:lblOffset val="100"/>
        <c:tickLblSkip val="1"/>
        <c:noMultiLvlLbl val="0"/>
      </c:catAx>
      <c:valAx>
        <c:axId val="3597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biofilm OD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7312"/>
        <c:crossesAt val="1"/>
        <c:crossBetween val="between"/>
        <c:dispUnits/>
      </c:valAx>
      <c:catAx>
        <c:axId val="55346826"/>
        <c:scaling>
          <c:orientation val="minMax"/>
        </c:scaling>
        <c:axPos val="b"/>
        <c:delete val="1"/>
        <c:majorTickMark val="out"/>
        <c:minorTickMark val="none"/>
        <c:tickLblPos val="none"/>
        <c:crossAx val="28359387"/>
        <c:crosses val="autoZero"/>
        <c:auto val="0"/>
        <c:lblOffset val="100"/>
        <c:tickLblSkip val="1"/>
        <c:noMultiLvlLbl val="0"/>
      </c:catAx>
      <c:valAx>
        <c:axId val="28359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 OD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468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"/>
          <c:y val="0.9185"/>
          <c:w val="0.381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152400</xdr:rowOff>
    </xdr:from>
    <xdr:to>
      <xdr:col>9</xdr:col>
      <xdr:colOff>381000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609600" y="6791325"/>
        <a:ext cx="52578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61</xdr:row>
      <xdr:rowOff>9525</xdr:rowOff>
    </xdr:from>
    <xdr:to>
      <xdr:col>9</xdr:col>
      <xdr:colOff>428625</xdr:colOff>
      <xdr:row>81</xdr:row>
      <xdr:rowOff>9525</xdr:rowOff>
    </xdr:to>
    <xdr:graphicFrame>
      <xdr:nvGraphicFramePr>
        <xdr:cNvPr id="2" name="Chart 2"/>
        <xdr:cNvGraphicFramePr/>
      </xdr:nvGraphicFramePr>
      <xdr:xfrm>
        <a:off x="609600" y="9886950"/>
        <a:ext cx="53054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533400</xdr:colOff>
      <xdr:row>41</xdr:row>
      <xdr:rowOff>152400</xdr:rowOff>
    </xdr:from>
    <xdr:to>
      <xdr:col>19</xdr:col>
      <xdr:colOff>47625</xdr:colOff>
      <xdr:row>59</xdr:row>
      <xdr:rowOff>114300</xdr:rowOff>
    </xdr:to>
    <xdr:graphicFrame>
      <xdr:nvGraphicFramePr>
        <xdr:cNvPr id="3" name="Chart 3"/>
        <xdr:cNvGraphicFramePr/>
      </xdr:nvGraphicFramePr>
      <xdr:xfrm>
        <a:off x="6629400" y="6791325"/>
        <a:ext cx="50006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61</xdr:row>
      <xdr:rowOff>0</xdr:rowOff>
    </xdr:from>
    <xdr:to>
      <xdr:col>19</xdr:col>
      <xdr:colOff>57150</xdr:colOff>
      <xdr:row>81</xdr:row>
      <xdr:rowOff>47625</xdr:rowOff>
    </xdr:to>
    <xdr:graphicFrame>
      <xdr:nvGraphicFramePr>
        <xdr:cNvPr id="4" name="Chart 4"/>
        <xdr:cNvGraphicFramePr/>
      </xdr:nvGraphicFramePr>
      <xdr:xfrm>
        <a:off x="6638925" y="9877425"/>
        <a:ext cx="500062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9</xdr:col>
      <xdr:colOff>457200</xdr:colOff>
      <xdr:row>99</xdr:row>
      <xdr:rowOff>0</xdr:rowOff>
    </xdr:to>
    <xdr:graphicFrame>
      <xdr:nvGraphicFramePr>
        <xdr:cNvPr id="5" name="Chart 5"/>
        <xdr:cNvGraphicFramePr/>
      </xdr:nvGraphicFramePr>
      <xdr:xfrm>
        <a:off x="609600" y="13277850"/>
        <a:ext cx="53340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9</xdr:col>
      <xdr:colOff>466725</xdr:colOff>
      <xdr:row>119</xdr:row>
      <xdr:rowOff>123825</xdr:rowOff>
    </xdr:to>
    <xdr:graphicFrame>
      <xdr:nvGraphicFramePr>
        <xdr:cNvPr id="6" name="Chart 6"/>
        <xdr:cNvGraphicFramePr/>
      </xdr:nvGraphicFramePr>
      <xdr:xfrm>
        <a:off x="609600" y="16192500"/>
        <a:ext cx="5343525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561975</xdr:colOff>
      <xdr:row>82</xdr:row>
      <xdr:rowOff>28575</xdr:rowOff>
    </xdr:from>
    <xdr:to>
      <xdr:col>19</xdr:col>
      <xdr:colOff>76200</xdr:colOff>
      <xdr:row>99</xdr:row>
      <xdr:rowOff>28575</xdr:rowOff>
    </xdr:to>
    <xdr:graphicFrame>
      <xdr:nvGraphicFramePr>
        <xdr:cNvPr id="7" name="Chart 7"/>
        <xdr:cNvGraphicFramePr/>
      </xdr:nvGraphicFramePr>
      <xdr:xfrm>
        <a:off x="6657975" y="13306425"/>
        <a:ext cx="500062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581025</xdr:colOff>
      <xdr:row>100</xdr:row>
      <xdr:rowOff>28575</xdr:rowOff>
    </xdr:from>
    <xdr:to>
      <xdr:col>19</xdr:col>
      <xdr:colOff>95250</xdr:colOff>
      <xdr:row>120</xdr:row>
      <xdr:rowOff>28575</xdr:rowOff>
    </xdr:to>
    <xdr:graphicFrame>
      <xdr:nvGraphicFramePr>
        <xdr:cNvPr id="8" name="Chart 8"/>
        <xdr:cNvGraphicFramePr/>
      </xdr:nvGraphicFramePr>
      <xdr:xfrm>
        <a:off x="6677025" y="16221075"/>
        <a:ext cx="5000625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T84" sqref="T84"/>
    </sheetView>
  </sheetViews>
  <sheetFormatPr defaultColWidth="9.140625" defaultRowHeight="12.75"/>
  <sheetData>
    <row r="1" spans="1:4" ht="12.75">
      <c r="A1" t="s">
        <v>0</v>
      </c>
      <c r="D1" s="1" t="s">
        <v>11</v>
      </c>
    </row>
    <row r="2" spans="1:22" ht="12.75">
      <c r="A2" t="s">
        <v>1</v>
      </c>
      <c r="B2" t="s">
        <v>2</v>
      </c>
      <c r="C2">
        <v>1.3</v>
      </c>
      <c r="D2" t="s">
        <v>3</v>
      </c>
      <c r="E2" t="s">
        <v>4</v>
      </c>
      <c r="F2" t="s">
        <v>5</v>
      </c>
      <c r="G2" t="s">
        <v>6</v>
      </c>
      <c r="H2" t="b">
        <v>0</v>
      </c>
      <c r="I2">
        <v>1</v>
      </c>
      <c r="O2">
        <v>1</v>
      </c>
      <c r="P2">
        <v>600</v>
      </c>
      <c r="Q2">
        <v>1</v>
      </c>
      <c r="R2">
        <v>12</v>
      </c>
      <c r="S2">
        <v>96</v>
      </c>
      <c r="T2">
        <v>1</v>
      </c>
      <c r="U2">
        <v>8</v>
      </c>
      <c r="V2" t="s">
        <v>7</v>
      </c>
    </row>
    <row r="3" spans="2:14" ht="12.75">
      <c r="B3" t="s">
        <v>8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</row>
    <row r="4" spans="2:14" ht="12.75">
      <c r="B4">
        <v>29.8</v>
      </c>
      <c r="C4">
        <v>0.0847</v>
      </c>
      <c r="D4">
        <v>0.1015</v>
      </c>
      <c r="E4">
        <v>0.0789</v>
      </c>
      <c r="F4">
        <v>0.0873</v>
      </c>
      <c r="G4">
        <v>0.0868</v>
      </c>
      <c r="H4">
        <v>0.0818</v>
      </c>
      <c r="I4">
        <v>0.0828</v>
      </c>
      <c r="J4">
        <v>0.0812</v>
      </c>
      <c r="K4">
        <v>0.0795</v>
      </c>
      <c r="L4">
        <v>0.0853</v>
      </c>
      <c r="M4">
        <v>0.0822</v>
      </c>
      <c r="N4">
        <v>0.0819</v>
      </c>
    </row>
    <row r="5" spans="3:14" ht="12.75">
      <c r="C5">
        <v>0.7002</v>
      </c>
      <c r="D5">
        <v>0.5127</v>
      </c>
      <c r="E5">
        <v>0.8057</v>
      </c>
      <c r="F5">
        <v>0.4445</v>
      </c>
      <c r="G5">
        <v>0.4534</v>
      </c>
      <c r="H5">
        <v>0.4538</v>
      </c>
      <c r="I5">
        <v>0.6573</v>
      </c>
      <c r="J5">
        <v>0.6704</v>
      </c>
      <c r="K5">
        <v>0.4226</v>
      </c>
      <c r="L5">
        <v>0.3514</v>
      </c>
      <c r="M5">
        <v>0.2398</v>
      </c>
      <c r="N5">
        <v>0.2572</v>
      </c>
    </row>
    <row r="6" spans="3:14" ht="12.75">
      <c r="C6">
        <v>0.1557</v>
      </c>
      <c r="D6">
        <v>0.2001</v>
      </c>
      <c r="E6">
        <v>0.1542</v>
      </c>
      <c r="F6">
        <v>0.1753</v>
      </c>
      <c r="G6">
        <v>0.1557</v>
      </c>
      <c r="H6">
        <v>0.2201</v>
      </c>
      <c r="I6">
        <v>0.3096</v>
      </c>
      <c r="J6">
        <v>0.2615</v>
      </c>
      <c r="K6">
        <v>0.2796</v>
      </c>
      <c r="L6">
        <v>0.1907</v>
      </c>
      <c r="M6">
        <v>0.2023</v>
      </c>
      <c r="N6">
        <v>0.1842</v>
      </c>
    </row>
    <row r="7" spans="3:14" ht="12.75">
      <c r="C7">
        <v>0.156</v>
      </c>
      <c r="D7">
        <v>0.1526</v>
      </c>
      <c r="E7">
        <v>0.1671</v>
      </c>
      <c r="F7">
        <v>0.1601</v>
      </c>
      <c r="G7">
        <v>0.191</v>
      </c>
      <c r="H7">
        <v>0.16</v>
      </c>
      <c r="I7">
        <v>0.3913</v>
      </c>
      <c r="J7">
        <v>0.3346</v>
      </c>
      <c r="K7">
        <v>0.3039</v>
      </c>
      <c r="L7">
        <v>0.1279</v>
      </c>
      <c r="M7">
        <v>0.165</v>
      </c>
      <c r="N7">
        <v>0.1913</v>
      </c>
    </row>
    <row r="8" spans="3:14" ht="12.75">
      <c r="C8">
        <v>0.1172</v>
      </c>
      <c r="D8">
        <v>0.1104</v>
      </c>
      <c r="E8">
        <v>0.1515</v>
      </c>
      <c r="F8">
        <v>0.124</v>
      </c>
      <c r="G8">
        <v>0.184</v>
      </c>
      <c r="H8">
        <v>0.1461</v>
      </c>
      <c r="I8">
        <v>0.2655</v>
      </c>
      <c r="J8">
        <v>0.2167</v>
      </c>
      <c r="K8">
        <v>0.2667</v>
      </c>
      <c r="L8">
        <v>0.1492</v>
      </c>
      <c r="M8">
        <v>0.1667</v>
      </c>
      <c r="N8">
        <v>0.1537</v>
      </c>
    </row>
    <row r="9" spans="3:14" ht="12.75">
      <c r="C9">
        <v>0.0965</v>
      </c>
      <c r="D9">
        <v>0.8026</v>
      </c>
      <c r="E9">
        <v>0.6008</v>
      </c>
      <c r="F9">
        <v>0.2179</v>
      </c>
      <c r="G9">
        <v>0.1993</v>
      </c>
      <c r="H9">
        <v>0.2194</v>
      </c>
      <c r="I9">
        <v>0.4926</v>
      </c>
      <c r="J9">
        <v>0.8957</v>
      </c>
      <c r="K9">
        <v>0.8894</v>
      </c>
      <c r="L9">
        <v>0.1283</v>
      </c>
      <c r="M9">
        <v>0.1104</v>
      </c>
      <c r="N9">
        <v>0.1203</v>
      </c>
    </row>
    <row r="10" spans="3:14" ht="12.75">
      <c r="C10">
        <v>0.113</v>
      </c>
      <c r="D10">
        <v>0.1297</v>
      </c>
      <c r="E10">
        <v>0.1222</v>
      </c>
      <c r="F10">
        <v>0.1535</v>
      </c>
      <c r="G10">
        <v>0.1761</v>
      </c>
      <c r="H10">
        <v>0.2106</v>
      </c>
      <c r="I10">
        <v>0.347</v>
      </c>
      <c r="J10">
        <v>0.2929</v>
      </c>
      <c r="K10">
        <v>0.2364</v>
      </c>
      <c r="L10">
        <v>0.2056</v>
      </c>
      <c r="M10">
        <v>0.1192</v>
      </c>
      <c r="N10">
        <v>0.1347</v>
      </c>
    </row>
    <row r="11" spans="3:14" ht="12.75">
      <c r="C11">
        <v>0.0838</v>
      </c>
      <c r="D11">
        <v>0.0828</v>
      </c>
      <c r="E11">
        <v>0.0816</v>
      </c>
      <c r="F11">
        <v>0.082</v>
      </c>
      <c r="G11">
        <v>0.083</v>
      </c>
      <c r="H11">
        <v>0.0825</v>
      </c>
      <c r="I11">
        <v>0.0836</v>
      </c>
      <c r="J11">
        <v>0.0851</v>
      </c>
      <c r="K11">
        <v>0.0816</v>
      </c>
      <c r="L11">
        <v>0.0833</v>
      </c>
      <c r="M11">
        <v>0.0894</v>
      </c>
      <c r="N11">
        <v>0.0764</v>
      </c>
    </row>
    <row r="13" ht="12.75">
      <c r="A13" t="s">
        <v>9</v>
      </c>
    </row>
    <row r="14" ht="12.75">
      <c r="A14" t="s">
        <v>10</v>
      </c>
    </row>
    <row r="16" ht="12.75">
      <c r="D16" s="1" t="s">
        <v>12</v>
      </c>
    </row>
    <row r="17" spans="3:14" ht="12.75">
      <c r="C17">
        <v>1</v>
      </c>
      <c r="D17">
        <v>2</v>
      </c>
      <c r="E17">
        <v>3</v>
      </c>
      <c r="F17">
        <v>4</v>
      </c>
      <c r="G17">
        <v>5</v>
      </c>
      <c r="H17">
        <v>6</v>
      </c>
      <c r="I17">
        <v>7</v>
      </c>
      <c r="J17">
        <v>8</v>
      </c>
      <c r="K17">
        <v>9</v>
      </c>
      <c r="L17">
        <v>10</v>
      </c>
      <c r="M17">
        <v>11</v>
      </c>
      <c r="N17">
        <v>12</v>
      </c>
    </row>
    <row r="18" spans="3:14" ht="12.75">
      <c r="C18">
        <v>0.0469</v>
      </c>
      <c r="D18">
        <v>0.0648</v>
      </c>
      <c r="E18">
        <v>0.0458</v>
      </c>
      <c r="F18">
        <v>0.0459</v>
      </c>
      <c r="G18">
        <v>0.0463</v>
      </c>
      <c r="H18">
        <v>0.0459</v>
      </c>
      <c r="I18">
        <v>0.0463</v>
      </c>
      <c r="J18">
        <v>0.0535</v>
      </c>
      <c r="K18">
        <v>0.046</v>
      </c>
      <c r="L18">
        <v>0.0467</v>
      </c>
      <c r="M18">
        <v>0.0461</v>
      </c>
      <c r="N18">
        <v>0.0477</v>
      </c>
    </row>
    <row r="19" spans="3:14" ht="12.75">
      <c r="C19">
        <v>0.3679</v>
      </c>
      <c r="D19">
        <v>0.3902</v>
      </c>
      <c r="E19">
        <v>0.3028</v>
      </c>
      <c r="F19">
        <v>0.189</v>
      </c>
      <c r="G19">
        <v>1.0042</v>
      </c>
      <c r="H19">
        <v>0.1167</v>
      </c>
      <c r="I19">
        <v>0.1686</v>
      </c>
      <c r="J19">
        <v>0.5111</v>
      </c>
      <c r="K19">
        <v>0.2011</v>
      </c>
      <c r="L19">
        <v>0.8994</v>
      </c>
      <c r="M19">
        <v>1.0408</v>
      </c>
      <c r="N19">
        <v>0.6963</v>
      </c>
    </row>
    <row r="20" spans="3:14" ht="12.75">
      <c r="C20">
        <v>0.3085</v>
      </c>
      <c r="D20">
        <v>0.2577</v>
      </c>
      <c r="E20">
        <v>0.3145</v>
      </c>
      <c r="F20">
        <v>0.1752</v>
      </c>
      <c r="G20">
        <v>0.1539</v>
      </c>
      <c r="H20">
        <v>0.2267</v>
      </c>
      <c r="I20">
        <v>0.3132</v>
      </c>
      <c r="J20">
        <v>0.1149</v>
      </c>
      <c r="K20">
        <v>0.1228</v>
      </c>
      <c r="L20">
        <v>0.4466</v>
      </c>
      <c r="M20">
        <v>0.2417</v>
      </c>
      <c r="N20">
        <v>0.2091</v>
      </c>
    </row>
    <row r="21" spans="3:14" ht="12.75">
      <c r="C21">
        <v>0.2953</v>
      </c>
      <c r="D21">
        <v>0.3375</v>
      </c>
      <c r="E21">
        <v>0.2629</v>
      </c>
      <c r="F21">
        <v>0.3916</v>
      </c>
      <c r="G21">
        <v>0.4777</v>
      </c>
      <c r="H21">
        <v>0.2675</v>
      </c>
      <c r="I21">
        <v>0.5558</v>
      </c>
      <c r="J21">
        <v>0.1517</v>
      </c>
      <c r="K21">
        <v>0.1379</v>
      </c>
      <c r="L21">
        <v>0.6201</v>
      </c>
      <c r="M21">
        <v>0.4848</v>
      </c>
      <c r="N21">
        <v>0.829</v>
      </c>
    </row>
    <row r="22" spans="3:14" ht="12.75">
      <c r="C22">
        <v>0.7598</v>
      </c>
      <c r="D22">
        <v>0.6288</v>
      </c>
      <c r="E22">
        <v>0.4555</v>
      </c>
      <c r="F22">
        <v>0.673</v>
      </c>
      <c r="G22">
        <v>0.6296</v>
      </c>
      <c r="H22">
        <v>0.3881</v>
      </c>
      <c r="I22">
        <v>0.7363</v>
      </c>
      <c r="J22">
        <v>0.1719</v>
      </c>
      <c r="K22">
        <v>0.4829</v>
      </c>
      <c r="L22">
        <v>0.5448</v>
      </c>
      <c r="M22">
        <v>0.4242</v>
      </c>
      <c r="N22">
        <v>0.3891</v>
      </c>
    </row>
    <row r="23" spans="3:14" ht="12.75">
      <c r="C23">
        <v>0.5235</v>
      </c>
      <c r="D23">
        <v>0.6621</v>
      </c>
      <c r="E23">
        <v>0.2106</v>
      </c>
      <c r="F23">
        <v>1.2459</v>
      </c>
      <c r="G23">
        <v>0.3539</v>
      </c>
      <c r="H23">
        <v>0.2743</v>
      </c>
      <c r="I23">
        <v>0.7427</v>
      </c>
      <c r="J23">
        <v>0.9791</v>
      </c>
      <c r="K23">
        <v>0.6643</v>
      </c>
      <c r="L23">
        <v>0.3394</v>
      </c>
      <c r="M23">
        <v>0.2108</v>
      </c>
      <c r="N23">
        <v>0.3309</v>
      </c>
    </row>
    <row r="24" spans="3:14" ht="12.75">
      <c r="C24">
        <v>0.4875</v>
      </c>
      <c r="D24">
        <v>0.3346</v>
      </c>
      <c r="E24">
        <v>0.2863</v>
      </c>
      <c r="F24">
        <v>0.5131</v>
      </c>
      <c r="G24">
        <v>0.2199</v>
      </c>
      <c r="H24">
        <v>0.3109</v>
      </c>
      <c r="I24">
        <v>0.1728</v>
      </c>
      <c r="J24">
        <v>0.2278</v>
      </c>
      <c r="K24">
        <v>0.1675</v>
      </c>
      <c r="L24">
        <v>0.6456</v>
      </c>
      <c r="M24">
        <v>0.2724</v>
      </c>
      <c r="N24">
        <v>0.4651</v>
      </c>
    </row>
    <row r="25" spans="3:14" ht="12.75">
      <c r="C25">
        <v>0.0467</v>
      </c>
      <c r="D25">
        <v>0.0461</v>
      </c>
      <c r="E25">
        <v>0.0467</v>
      </c>
      <c r="F25">
        <v>0.0465</v>
      </c>
      <c r="G25">
        <v>0.0483</v>
      </c>
      <c r="H25">
        <v>0.0466</v>
      </c>
      <c r="I25">
        <v>0.048</v>
      </c>
      <c r="J25">
        <v>0.0479</v>
      </c>
      <c r="K25">
        <v>0.0468</v>
      </c>
      <c r="L25">
        <v>0.0465</v>
      </c>
      <c r="M25">
        <v>0.1319</v>
      </c>
      <c r="N25">
        <v>0.0715</v>
      </c>
    </row>
    <row r="27" spans="2:10" ht="12.75">
      <c r="B27" s="1" t="s">
        <v>13</v>
      </c>
      <c r="C27" t="s">
        <v>14</v>
      </c>
      <c r="D27" t="s">
        <v>15</v>
      </c>
      <c r="E27" t="s">
        <v>16</v>
      </c>
      <c r="G27" s="1" t="s">
        <v>17</v>
      </c>
      <c r="H27" t="s">
        <v>14</v>
      </c>
      <c r="I27" t="s">
        <v>15</v>
      </c>
      <c r="J27" t="s">
        <v>16</v>
      </c>
    </row>
    <row r="28" spans="2:10" ht="12.75">
      <c r="B28" s="2" t="s">
        <v>18</v>
      </c>
      <c r="C28">
        <f>AVERAGE(C5:E5)-0.0894</f>
        <v>0.5834666666666667</v>
      </c>
      <c r="D28">
        <f>AVERAGE(C19:E19)-((0.1319+0.0715)/2)</f>
        <v>0.25193333333333334</v>
      </c>
      <c r="E28">
        <f aca="true" t="shared" si="0" ref="E28:E33">D28/C28</f>
        <v>0.4317870201096892</v>
      </c>
      <c r="G28" s="2" t="s">
        <v>18</v>
      </c>
      <c r="H28">
        <f>AVERAGE(F5:H5)-0.0894</f>
        <v>0.36116666666666675</v>
      </c>
      <c r="I28">
        <f>AVERAGE(F19:H19)-((0.1319+0.0715)/2)</f>
        <v>0.3349333333333334</v>
      </c>
      <c r="J28">
        <f aca="true" t="shared" si="1" ref="J28:J33">I28/H28</f>
        <v>0.927365020766036</v>
      </c>
    </row>
    <row r="29" spans="2:10" ht="12.75">
      <c r="B29" s="2" t="s">
        <v>19</v>
      </c>
      <c r="C29">
        <f>AVERAGE(C6:E6)-0.0894</f>
        <v>0.08060000000000002</v>
      </c>
      <c r="D29">
        <f>AVERAGE(C20:E20)-((0.1319+0.0715)/2)</f>
        <v>0.1918666666666667</v>
      </c>
      <c r="E29">
        <f t="shared" si="0"/>
        <v>2.380479735318445</v>
      </c>
      <c r="G29" s="2" t="s">
        <v>19</v>
      </c>
      <c r="H29">
        <f>AVERAGE(F6:H6)-0.0894</f>
        <v>0.09430000000000001</v>
      </c>
      <c r="I29">
        <f>AVERAGE(F20:H20)-((0.1319+0.0715)/2)</f>
        <v>0.0835666666666667</v>
      </c>
      <c r="J29">
        <f t="shared" si="1"/>
        <v>0.8861788617886183</v>
      </c>
    </row>
    <row r="30" spans="2:10" ht="12.75">
      <c r="B30" s="2" t="s">
        <v>20</v>
      </c>
      <c r="C30">
        <f>AVERAGE(C7:E7)-0.0894</f>
        <v>0.06916666666666667</v>
      </c>
      <c r="D30">
        <f>AVERAGE(C21:E21)-((0.1319+0.0715)/2)</f>
        <v>0.19686666666666672</v>
      </c>
      <c r="E30">
        <f t="shared" si="0"/>
        <v>2.8462650602409645</v>
      </c>
      <c r="G30" s="2" t="s">
        <v>20</v>
      </c>
      <c r="H30">
        <f>AVERAGE(F7:H7)-0.0894</f>
        <v>0.08096666666666667</v>
      </c>
      <c r="I30">
        <f>AVERAGE(F21:H21)-((0.1319+0.0715)/2)</f>
        <v>0.27723333333333333</v>
      </c>
      <c r="J30">
        <f t="shared" si="1"/>
        <v>3.4240428159736513</v>
      </c>
    </row>
    <row r="31" spans="2:10" ht="12.75">
      <c r="B31" s="2" t="s">
        <v>21</v>
      </c>
      <c r="C31">
        <f>AVERAGE(C8:E8)-0.0894</f>
        <v>0.03696666666666666</v>
      </c>
      <c r="D31">
        <f>AVERAGE(C22:E22)-((0.1319+0.0715)/2)</f>
        <v>0.513</v>
      </c>
      <c r="E31">
        <f t="shared" si="0"/>
        <v>13.877366997294862</v>
      </c>
      <c r="G31" s="2" t="s">
        <v>21</v>
      </c>
      <c r="H31">
        <f>AVERAGE(F8:H8)-0.0894</f>
        <v>0.061966666666666684</v>
      </c>
      <c r="I31">
        <f>AVERAGE(F22:H22)-((0.1319+0.0715)/2)</f>
        <v>0.46186666666666665</v>
      </c>
      <c r="J31">
        <f t="shared" si="1"/>
        <v>7.453469607315759</v>
      </c>
    </row>
    <row r="32" spans="2:10" ht="12.75">
      <c r="B32" s="2" t="s">
        <v>22</v>
      </c>
      <c r="C32">
        <f>AVERAGE(C9:E9)-0.0764</f>
        <v>0.42356666666666665</v>
      </c>
      <c r="D32">
        <f>AVERAGE(C23:E23)-((0.1319+0.0715)/2)</f>
        <v>0.3637</v>
      </c>
      <c r="E32">
        <f t="shared" si="0"/>
        <v>0.858660580782246</v>
      </c>
      <c r="G32" s="2" t="s">
        <v>22</v>
      </c>
      <c r="H32">
        <f>AVERAGE(F9:H9)-0.0764</f>
        <v>0.13580000000000003</v>
      </c>
      <c r="I32">
        <f>AVERAGE(F23:H23)-((0.1319+0.0715)/2)</f>
        <v>0.523</v>
      </c>
      <c r="J32">
        <f t="shared" si="1"/>
        <v>3.851251840942562</v>
      </c>
    </row>
    <row r="33" spans="2:10" ht="12.75">
      <c r="B33" s="2" t="s">
        <v>23</v>
      </c>
      <c r="C33">
        <f>AVERAGE(C10:E10)-0.0894</f>
        <v>0.032233333333333336</v>
      </c>
      <c r="D33">
        <f>AVERAGE(C24:E24)-((0.1319+0.0715)/2)</f>
        <v>0.2677666666666667</v>
      </c>
      <c r="E33">
        <f t="shared" si="0"/>
        <v>8.307135470527404</v>
      </c>
      <c r="G33" s="2" t="s">
        <v>23</v>
      </c>
      <c r="H33">
        <f>AVERAGE(F10:H10)-0.0894</f>
        <v>0.09066666666666669</v>
      </c>
      <c r="I33">
        <f>AVERAGE(F24:H24)-((0.1319+0.0715)/2)</f>
        <v>0.24626666666666672</v>
      </c>
      <c r="J33">
        <f t="shared" si="1"/>
        <v>2.7161764705882354</v>
      </c>
    </row>
    <row r="35" spans="2:10" ht="12.75">
      <c r="B35" s="1" t="s">
        <v>24</v>
      </c>
      <c r="C35" t="s">
        <v>14</v>
      </c>
      <c r="D35" t="s">
        <v>15</v>
      </c>
      <c r="E35" t="s">
        <v>16</v>
      </c>
      <c r="G35" s="1" t="s">
        <v>25</v>
      </c>
      <c r="H35" t="s">
        <v>14</v>
      </c>
      <c r="I35" t="s">
        <v>15</v>
      </c>
      <c r="J35" t="s">
        <v>16</v>
      </c>
    </row>
    <row r="36" spans="2:10" ht="12.75">
      <c r="B36" s="2" t="s">
        <v>18</v>
      </c>
      <c r="C36">
        <f>AVERAGE(I5:K5)-0.0894</f>
        <v>0.4940333333333334</v>
      </c>
      <c r="D36">
        <f>AVERAGE(I19:K19)-((0.1319+0.0715)/2)</f>
        <v>0.19190000000000004</v>
      </c>
      <c r="E36">
        <f aca="true" t="shared" si="2" ref="E36:E41">D36/C36</f>
        <v>0.38843532825045546</v>
      </c>
      <c r="G36" s="2" t="s">
        <v>18</v>
      </c>
      <c r="H36">
        <f>AVERAGE(L5:N5)-0.0894</f>
        <v>0.19340000000000002</v>
      </c>
      <c r="I36">
        <f>AVERAGE(L19:N19)-((0.1319+0.0715)/2)</f>
        <v>0.7771333333333332</v>
      </c>
      <c r="J36">
        <f aca="true" t="shared" si="3" ref="J36:J41">I36/H36</f>
        <v>4.018269562219923</v>
      </c>
    </row>
    <row r="37" spans="2:10" ht="12.75">
      <c r="B37" s="2" t="s">
        <v>19</v>
      </c>
      <c r="C37">
        <f>AVERAGE(I6:K6)-0.0894</f>
        <v>0.1941666666666667</v>
      </c>
      <c r="D37">
        <f>AVERAGE(I20:K20)-((0.1319+0.0715)/2)</f>
        <v>0.08193333333333333</v>
      </c>
      <c r="E37">
        <f t="shared" si="2"/>
        <v>0.4219742489270385</v>
      </c>
      <c r="G37" s="2" t="s">
        <v>19</v>
      </c>
      <c r="H37">
        <f>AVERAGE(L6:N6)-0.0894</f>
        <v>0.10300000000000002</v>
      </c>
      <c r="I37">
        <f>AVERAGE(L20:N20)-((0.1319+0.0715)/2)</f>
        <v>0.19743333333333332</v>
      </c>
      <c r="J37">
        <f t="shared" si="3"/>
        <v>1.9168284789644008</v>
      </c>
    </row>
    <row r="38" spans="2:10" ht="12.75">
      <c r="B38" s="2" t="s">
        <v>20</v>
      </c>
      <c r="C38">
        <f>AVERAGE(I7:K7)-0.0894</f>
        <v>0.2538666666666667</v>
      </c>
      <c r="D38">
        <f>AVERAGE(I21:K21)-((0.1319+0.0715)/2)</f>
        <v>0.1801</v>
      </c>
      <c r="E38">
        <f t="shared" si="2"/>
        <v>0.7094275210084033</v>
      </c>
      <c r="G38" s="2" t="s">
        <v>20</v>
      </c>
      <c r="H38">
        <f>AVERAGE(L7:N7)-0.0894</f>
        <v>0.07200000000000002</v>
      </c>
      <c r="I38">
        <f>AVERAGE(L21:N21)-((0.1319+0.0715)/2)</f>
        <v>0.5429333333333333</v>
      </c>
      <c r="J38">
        <f t="shared" si="3"/>
        <v>7.540740740740738</v>
      </c>
    </row>
    <row r="39" spans="2:10" ht="12.75">
      <c r="B39" s="2" t="s">
        <v>21</v>
      </c>
      <c r="C39">
        <f>AVERAGE(I8:K8)-0.0894</f>
        <v>0.16023333333333334</v>
      </c>
      <c r="D39">
        <f>AVERAGE(I22:K22)-((0.1319+0.0715)/2)</f>
        <v>0.362</v>
      </c>
      <c r="E39">
        <f t="shared" si="2"/>
        <v>2.2592053255668816</v>
      </c>
      <c r="G39" s="2" t="s">
        <v>21</v>
      </c>
      <c r="H39">
        <f>AVERAGE(L8:N8)-0.0894</f>
        <v>0.06713333333333334</v>
      </c>
      <c r="I39">
        <f>AVERAGE(L22:N22)-((0.1319+0.0715)/2)</f>
        <v>0.351</v>
      </c>
      <c r="J39">
        <f t="shared" si="3"/>
        <v>5.22840119165839</v>
      </c>
    </row>
    <row r="40" spans="2:10" ht="12.75">
      <c r="B40" s="2" t="s">
        <v>22</v>
      </c>
      <c r="C40">
        <f>AVERAGE(I9:K9)-0.0764</f>
        <v>0.6828333333333334</v>
      </c>
      <c r="D40">
        <f>AVERAGE(I23:K23)-((0.1319+0.0715)/2)</f>
        <v>0.6936666666666667</v>
      </c>
      <c r="E40">
        <f t="shared" si="2"/>
        <v>1.0158652672687332</v>
      </c>
      <c r="G40" s="2" t="s">
        <v>22</v>
      </c>
      <c r="H40">
        <f>AVERAGE(L9:N9)-0.0764</f>
        <v>0.04326666666666666</v>
      </c>
      <c r="I40">
        <f>AVERAGE(L23:N23)-((0.1319+0.0715)/2)</f>
        <v>0.19200000000000003</v>
      </c>
      <c r="J40">
        <f t="shared" si="3"/>
        <v>4.437596302003083</v>
      </c>
    </row>
    <row r="41" spans="2:10" ht="12.75">
      <c r="B41" s="2" t="s">
        <v>23</v>
      </c>
      <c r="C41">
        <f>AVERAGE(I10:K10)-0.0894</f>
        <v>0.2027</v>
      </c>
      <c r="D41">
        <f>AVERAGE(I24:K24)-((0.1319+0.0715)/2)</f>
        <v>0.0876666666666667</v>
      </c>
      <c r="E41">
        <f t="shared" si="2"/>
        <v>0.4324946554842955</v>
      </c>
      <c r="G41" s="2" t="s">
        <v>23</v>
      </c>
      <c r="H41">
        <f>AVERAGE(L10:N10)-0.0894</f>
        <v>0.06376666666666665</v>
      </c>
      <c r="I41">
        <f>AVERAGE(L24:N24)-((0.1319+0.0715)/2)</f>
        <v>0.3593333333333334</v>
      </c>
      <c r="J41">
        <f t="shared" si="3"/>
        <v>5.635128071092527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Donald Pyden</cp:lastModifiedBy>
  <dcterms:created xsi:type="dcterms:W3CDTF">2010-10-03T17:17:14Z</dcterms:created>
  <dcterms:modified xsi:type="dcterms:W3CDTF">2010-10-08T19:45:16Z</dcterms:modified>
  <cp:category/>
  <cp:version/>
  <cp:contentType/>
  <cp:contentStatus/>
</cp:coreProperties>
</file>